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lessi\Documents\Tiziana\Tiziana\AggiornamentoRedditiIstat2015\"/>
    </mc:Choice>
  </mc:AlternateContent>
  <bookViews>
    <workbookView xWindow="0" yWindow="0" windowWidth="19485" windowHeight="12270"/>
  </bookViews>
  <sheets>
    <sheet name="indice" sheetId="6" r:id="rId1"/>
    <sheet name="tavola1" sheetId="1" r:id="rId2"/>
    <sheet name="tavola2" sheetId="3" r:id="rId3"/>
    <sheet name="tavola3" sheetId="4" r:id="rId4"/>
    <sheet name="tavola4" sheetId="2" r:id="rId5"/>
  </sheets>
  <definedNames>
    <definedName name="_xlnm.Print_Area" localSheetId="0">indice!$A$1:$L$23</definedName>
    <definedName name="_xlnm.Print_Area" localSheetId="1">tavola1!$A$1:$I$63</definedName>
    <definedName name="_xlnm.Print_Area" localSheetId="2">tavola2!$A$1:$M$64</definedName>
    <definedName name="_xlnm.Print_Area" localSheetId="3">tavola3!$A$1:$H$59</definedName>
    <definedName name="_xlnm.Print_Area" localSheetId="4">tavola4!$A$1:$H$59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C58" i="2" l="1"/>
  <c r="H57" i="2" l="1"/>
  <c r="H3" i="2"/>
  <c r="L4" i="3"/>
  <c r="K4" i="3"/>
  <c r="J59" i="3" l="1"/>
  <c r="I59" i="3"/>
  <c r="H59" i="3"/>
  <c r="G59" i="3"/>
  <c r="F59" i="3"/>
  <c r="E59" i="3"/>
  <c r="D59" i="3"/>
  <c r="C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K9" i="3"/>
  <c r="L8" i="3"/>
  <c r="K8" i="3"/>
  <c r="L7" i="3"/>
  <c r="K7" i="3"/>
  <c r="L6" i="3"/>
  <c r="K6" i="3"/>
  <c r="L5" i="3"/>
  <c r="K5" i="3"/>
  <c r="L59" i="3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K59" i="3" l="1"/>
  <c r="H58" i="2"/>
  <c r="H3" i="1"/>
  <c r="H4" i="1" l="1"/>
  <c r="H5" i="1"/>
  <c r="H6" i="1"/>
  <c r="H7" i="1"/>
  <c r="H8" i="1"/>
  <c r="H9" i="1"/>
  <c r="H10" i="1"/>
  <c r="H12" i="1"/>
  <c r="H13" i="1"/>
  <c r="H16" i="1"/>
  <c r="H17" i="1"/>
  <c r="H18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D58" i="1"/>
  <c r="C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58" i="1" l="1"/>
</calcChain>
</file>

<file path=xl/sharedStrings.xml><?xml version="1.0" encoding="utf-8"?>
<sst xmlns="http://schemas.openxmlformats.org/spreadsheetml/2006/main" count="304" uniqueCount="105">
  <si>
    <t>Codice Istat Comune</t>
  </si>
  <si>
    <t>Denominazione Comune</t>
  </si>
  <si>
    <t>Numero contribuenti</t>
  </si>
  <si>
    <t>% contribuenti / residenti</t>
  </si>
  <si>
    <t>TOTALE</t>
  </si>
  <si>
    <t>Reddito complessivo medio per contribuente</t>
  </si>
  <si>
    <t xml:space="preserve">Reddito complessivo </t>
  </si>
  <si>
    <t>*</t>
  </si>
  <si>
    <t>n.d.</t>
  </si>
  <si>
    <t xml:space="preserve">Fonte: Istat per la popolazione residente e ns. elaborazioni su dati MEF – Dipartimento delle Finanze </t>
  </si>
  <si>
    <t xml:space="preserve">Fonte: ns. elaborazioni su dati MEF – Dipartimento delle Finanze </t>
  </si>
  <si>
    <t xml:space="preserve">Totale imposta netta + addizionali </t>
  </si>
  <si>
    <t>Addizionale comunale dovuta</t>
  </si>
  <si>
    <t xml:space="preserve">Addizionale regionale dovuta </t>
  </si>
  <si>
    <t xml:space="preserve">Reddito imponibile addizionale </t>
  </si>
  <si>
    <t xml:space="preserve">Imposta netta </t>
  </si>
  <si>
    <t>Reddito imponibile</t>
  </si>
  <si>
    <t>Reddito complessivo fino a 15.000 euro</t>
  </si>
  <si>
    <t>Reddito complessivo da 15.000 a 26.000 euro</t>
  </si>
  <si>
    <t>Reddito complessivo da 26.000 a 55.000 euro</t>
  </si>
  <si>
    <t>Reddito complessivo oltre 55.000 euro</t>
  </si>
  <si>
    <t>Frequenza</t>
  </si>
  <si>
    <t>Ammontare</t>
  </si>
  <si>
    <t>Reddito di spettanza dell'imprenditore  (comprensivo dei valori nulli)</t>
  </si>
  <si>
    <t xml:space="preserve">Reddito da partecipazione  (comprensivo dei valori nulli) </t>
  </si>
  <si>
    <t xml:space="preserve">Reddito da lavoro autonomo (comprensivo dei valori nulli) </t>
  </si>
  <si>
    <t>Reddito da pensione</t>
  </si>
  <si>
    <t>Reddito da lavoro dipendente e assimilati</t>
  </si>
  <si>
    <t xml:space="preserve">Reddito da fabbricati </t>
  </si>
  <si>
    <t>Appendice statistica</t>
  </si>
  <si>
    <t>Torna all'indice</t>
  </si>
  <si>
    <t>non vengono resi noti dall'Agenzia delle Entrate.</t>
  </si>
  <si>
    <t xml:space="preserve">laddove la frequenza, ossia il numero delle dichiarazioni, non superi il valore di 3, quest’ultima e l’ammontare corrispondente </t>
  </si>
  <si>
    <t xml:space="preserve"> * Dato non completo poiché il reddito complessivo risulta dalla somma di singole classi di reddito per le quali</t>
  </si>
  <si>
    <t xml:space="preserve">Tavola 1. </t>
  </si>
  <si>
    <t xml:space="preserve">Tavola 2. </t>
  </si>
  <si>
    <t>Tavola 3.</t>
  </si>
  <si>
    <t>Tavola 4.</t>
  </si>
  <si>
    <t>Anzola dell'Emilia</t>
  </si>
  <si>
    <t>Argelato</t>
  </si>
  <si>
    <t>Baricella</t>
  </si>
  <si>
    <t>Bentivoglio</t>
  </si>
  <si>
    <t>Bologna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</si>
  <si>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</si>
  <si>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</si>
  <si>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</si>
  <si>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</si>
  <si>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</si>
  <si>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</si>
  <si>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</si>
  <si>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</si>
  <si>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</si>
  <si>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</si>
  <si>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</si>
  <si>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</si>
  <si>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</si>
  <si>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</si>
  <si>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</si>
  <si>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</si>
  <si>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</si>
  <si>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</si>
  <si>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</si>
  <si>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</si>
  <si>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</si>
  <si>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</si>
  <si>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</si>
  <si>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</si>
  <si>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</si>
  <si>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</si>
  <si>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</si>
  <si>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</si>
  <si>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</si>
  <si>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</si>
  <si>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</si>
  <si>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</si>
  <si>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</si>
  <si>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</si>
  <si>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</si>
  <si>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</si>
  <si>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</si>
  <si>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</si>
  <si>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</si>
  <si>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</si>
  <si>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</si>
  <si>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</si>
  <si>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</si>
  <si>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</si>
  <si>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</si>
  <si>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</si>
  <si>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</si>
  <si>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</si>
  <si>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</si>
  <si>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Alto Reno Terme</t>
  </si>
  <si>
    <t>Città metropolitana di Bologna</t>
  </si>
  <si>
    <t>Popolazione residente al 31/12/2015</t>
  </si>
  <si>
    <t>Tavola 4. Città metropolitana di Bologna. Reddito imponibile, imposta netta, reddito imponibile ai fini dell'addizionale, addizionale regionale e comunale per comune. Anno d'imposta 2015.</t>
  </si>
  <si>
    <t>Tavola 1. Città metropolitana di Bologna. Popolazione residente al 31/12/2015, contribuenti, reddito complessivo e reddito medio per comune. Anno d'imposta 2015.</t>
  </si>
  <si>
    <t>Tavola 3. Città metropolitana di Bologna. Reddito complessivo per comune e principali tipologie. Anno d'imposta 2015.</t>
  </si>
  <si>
    <t>Città metropolitana di Bologna. Reddito complessivo per comune e principali tipologie. Anno d'imposta 2015.</t>
  </si>
  <si>
    <t>Città metropolitana di Bologna. Reddito imponibile, imposta netta, reddito imponibile ai fini dell'addizionale, addizionale regionale e comunale per comune. Anno d'imposta 2015.</t>
  </si>
  <si>
    <t xml:space="preserve">Città metropolitana di Bologna. Popolazione residente al 31/12/2015, contribuenti, reddito complessivo </t>
  </si>
  <si>
    <t>e reddito medio per comune. Anno d'imposta 2015.</t>
  </si>
  <si>
    <t>Città metropolitana di Bologna. Reddito complessivo per comune e classi di reddito. Anno d'imposta 2015.</t>
  </si>
  <si>
    <t>Tavola 2. Città metropolitana di Bologna. Reddito complessivo per comune e classi di reddito. Anno d'imposta 2015.</t>
  </si>
  <si>
    <t>I redditi dichiarati nella città metropolitana di Bologna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</si>
</sst>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3" fontId="0" fillId="0" borderId="0" xfId="0" applyNumberFormat="1"/>
    <xf numFmtId="3" fontId="0" fillId="2" borderId="0" xfId="0" applyNumberFormat="1" applyFill="1"/>
    <xf numFmtId="0" fontId="1" fillId="0" borderId="0" xfId="0" applyFont="1"/>
    <xf numFmtId="0" fontId="0" fillId="0" borderId="0" xfId="0" applyFont="1"/>
    <xf numFmtId="0" fontId="0" fillId="0" borderId="3" xfId="0" applyBorder="1" applyAlignment="1">
      <alignment horizontal="center" wrapText="1"/>
    </xf>
    <xf numFmtId="3" fontId="0" fillId="0" borderId="4" xfId="0" applyNumberFormat="1" applyBorder="1"/>
    <xf numFmtId="3" fontId="0" fillId="2" borderId="3" xfId="0" applyNumberFormat="1" applyFill="1" applyBorder="1"/>
    <xf numFmtId="3" fontId="0" fillId="2" borderId="4" xfId="0" applyNumberFormat="1" applyFill="1" applyBorder="1"/>
    <xf numFmtId="164" fontId="0" fillId="0" borderId="4" xfId="0" applyNumberFormat="1" applyBorder="1"/>
    <xf numFmtId="164" fontId="0" fillId="0" borderId="3" xfId="0" applyNumberFormat="1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3" fontId="0" fillId="0" borderId="7" xfId="0" applyNumberFormat="1" applyBorder="1"/>
    <xf numFmtId="3" fontId="0" fillId="0" borderId="8" xfId="0" applyNumberFormat="1" applyBorder="1"/>
    <xf numFmtId="3" fontId="0" fillId="2" borderId="7" xfId="0" applyNumberFormat="1" applyFill="1" applyBorder="1"/>
    <xf numFmtId="3" fontId="0" fillId="2" borderId="8" xfId="0" applyNumberFormat="1" applyFill="1" applyBorder="1"/>
    <xf numFmtId="3" fontId="0" fillId="2" borderId="5" xfId="0" applyNumberFormat="1" applyFill="1" applyBorder="1"/>
    <xf numFmtId="3" fontId="0" fillId="2" borderId="6" xfId="0" applyNumberFormat="1" applyFill="1" applyBorder="1"/>
    <xf numFmtId="164" fontId="0" fillId="0" borderId="7" xfId="0" applyNumberFormat="1" applyBorder="1" applyAlignment="1">
      <alignment horizontal="center"/>
    </xf>
    <xf numFmtId="0" fontId="0" fillId="0" borderId="8" xfId="0" applyBorder="1"/>
    <xf numFmtId="0" fontId="0" fillId="2" borderId="8" xfId="0" applyFill="1" applyBorder="1"/>
    <xf numFmtId="164" fontId="0" fillId="0" borderId="5" xfId="0" applyNumberFormat="1" applyBorder="1" applyAlignment="1">
      <alignment horizontal="center"/>
    </xf>
    <xf numFmtId="0" fontId="0" fillId="0" borderId="9" xfId="0" applyBorder="1"/>
    <xf numFmtId="0" fontId="0" fillId="0" borderId="6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4" xfId="0" applyBorder="1"/>
    <xf numFmtId="0" fontId="0" fillId="2" borderId="4" xfId="0" applyFill="1" applyBorder="1"/>
    <xf numFmtId="0" fontId="0" fillId="0" borderId="3" xfId="0" applyBorder="1"/>
    <xf numFmtId="3" fontId="0" fillId="0" borderId="6" xfId="0" applyNumberFormat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6" xfId="0" applyBorder="1"/>
    <xf numFmtId="0" fontId="0" fillId="0" borderId="1" xfId="0" applyBorder="1" applyAlignment="1">
      <alignment horizontal="center" wrapText="1"/>
    </xf>
    <xf numFmtId="3" fontId="0" fillId="0" borderId="0" xfId="0" applyNumberFormat="1" applyBorder="1"/>
    <xf numFmtId="3" fontId="0" fillId="0" borderId="5" xfId="0" applyNumberFormat="1" applyBorder="1"/>
    <xf numFmtId="3" fontId="0" fillId="0" borderId="1" xfId="0" applyNumberFormat="1" applyBorder="1"/>
    <xf numFmtId="3" fontId="0" fillId="0" borderId="3" xfId="0" applyNumberFormat="1" applyBorder="1"/>
    <xf numFmtId="0" fontId="3" fillId="0" borderId="0" xfId="1" applyBorder="1" applyAlignment="1">
      <alignment horizontal="left" vertical="center" wrapText="1"/>
    </xf>
    <xf numFmtId="0" fontId="0" fillId="0" borderId="0" xfId="0" applyFont="1" applyFill="1" applyBorder="1"/>
    <xf numFmtId="0" fontId="5" fillId="0" borderId="0" xfId="0" applyFont="1"/>
    <xf numFmtId="0" fontId="4" fillId="0" borderId="0" xfId="0" applyFont="1" applyAlignment="1">
      <alignment horizontal="left" vertical="center" readingOrder="1"/>
    </xf>
    <xf numFmtId="0" fontId="6" fillId="0" borderId="0" xfId="0" applyFont="1" applyAlignment="1">
      <alignment vertical="top" wrapText="1"/>
    </xf>
    <xf numFmtId="0" fontId="7" fillId="0" borderId="0" xfId="1" applyFont="1" applyBorder="1" applyAlignment="1">
      <alignment horizontal="left" vertical="center" wrapText="1"/>
    </xf>
    <xf numFmtId="0" fontId="0" fillId="0" borderId="0" xfId="0" applyBorder="1"/>
    <xf numFmtId="0" fontId="6" fillId="0" borderId="0" xfId="0" applyFont="1" applyBorder="1" applyAlignment="1">
      <alignment vertical="top" wrapText="1"/>
    </xf>
    <xf numFmtId="0" fontId="3" fillId="0" borderId="0" xfId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3" fillId="2" borderId="0" xfId="1" applyFill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0" xfId="0" applyFill="1" applyBorder="1"/>
    <xf numFmtId="0" fontId="3" fillId="0" borderId="0" xfId="1" applyAlignment="1">
      <alignment wrapText="1"/>
    </xf>
    <xf numFmtId="0" fontId="3" fillId="0" borderId="0" xfId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readingOrder="1"/>
    </xf>
    <xf numFmtId="0" fontId="2" fillId="0" borderId="2" xfId="0" applyFont="1" applyBorder="1" applyAlignment="1">
      <alignment horizontal="left" vertical="center" wrapText="1"/>
    </xf>
    <xf numFmtId="0" fontId="3" fillId="2" borderId="0" xfId="1" applyFill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AppData/Local/Temp/notesDB7698/Appendice%20statistica-red2015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tabSelected="1" zoomScaleNormal="100" workbookViewId="0">
      <selection activeCell="O10" sqref="O10"/>
    </sheetView>
  </sheetViews>
  <sheetFormatPr defaultRowHeight="15" x14ac:dyDescent="0.25"/>
  <cols>
    <col min="1" max="1" width="4.85546875" customWidth="1"/>
    <col min="2" max="2" width="10.5703125" customWidth="1"/>
  </cols>
  <sheetData>
    <row r="1" spans="1:15" ht="26.25" x14ac:dyDescent="0.25">
      <c r="B1" s="59" t="s">
        <v>104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5" ht="16.5" customHeight="1" x14ac:dyDescent="0.25"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5" ht="23.25" x14ac:dyDescent="0.35">
      <c r="C3" s="42" t="s">
        <v>29</v>
      </c>
    </row>
    <row r="5" spans="1:15" ht="15.75" customHeight="1" x14ac:dyDescent="0.25">
      <c r="A5" s="6"/>
      <c r="B5" s="6"/>
      <c r="C5" s="6"/>
      <c r="D5" s="45"/>
      <c r="E5" s="45"/>
      <c r="F5" s="45"/>
      <c r="G5" s="45"/>
      <c r="H5" s="45"/>
      <c r="I5" s="45"/>
      <c r="J5" s="45"/>
      <c r="K5" s="45"/>
      <c r="L5" s="45"/>
      <c r="M5" s="6"/>
      <c r="N5" s="6"/>
      <c r="O5" s="6"/>
    </row>
    <row r="6" spans="1:15" ht="17.25" customHeight="1" x14ac:dyDescent="0.25">
      <c r="A6" s="46"/>
      <c r="B6" s="47" t="s">
        <v>34</v>
      </c>
      <c r="C6" s="49" t="s">
        <v>100</v>
      </c>
      <c r="D6" s="40"/>
      <c r="E6" s="40"/>
      <c r="F6" s="40"/>
      <c r="G6" s="40"/>
      <c r="H6" s="40"/>
      <c r="I6" s="40"/>
      <c r="J6" s="40"/>
      <c r="K6" s="40"/>
      <c r="L6" s="40"/>
      <c r="M6" s="46"/>
    </row>
    <row r="7" spans="1:15" ht="17.25" customHeight="1" x14ac:dyDescent="0.25">
      <c r="A7" s="46"/>
      <c r="B7" s="47"/>
      <c r="C7" s="49" t="s">
        <v>101</v>
      </c>
      <c r="D7" s="48"/>
      <c r="E7" s="48"/>
      <c r="F7" s="48"/>
      <c r="G7" s="48"/>
      <c r="H7" s="40"/>
      <c r="I7" s="40"/>
      <c r="J7" s="40"/>
      <c r="K7" s="40"/>
      <c r="L7" s="40"/>
      <c r="M7" s="46"/>
    </row>
    <row r="9" spans="1:15" ht="15.75" customHeight="1" x14ac:dyDescent="0.25">
      <c r="B9" s="44" t="s">
        <v>35</v>
      </c>
      <c r="C9" s="58" t="s">
        <v>102</v>
      </c>
      <c r="D9" s="58"/>
      <c r="E9" s="58"/>
      <c r="F9" s="58"/>
      <c r="G9" s="58"/>
      <c r="H9" s="58"/>
      <c r="I9" s="58"/>
      <c r="J9" s="58"/>
      <c r="K9" s="58"/>
      <c r="L9" s="58"/>
    </row>
    <row r="10" spans="1:15" x14ac:dyDescent="0.25">
      <c r="B10" s="44"/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3" spans="1:15" ht="15.75" customHeight="1" x14ac:dyDescent="0.25">
      <c r="B13" s="44" t="s">
        <v>36</v>
      </c>
      <c r="C13" s="57" t="s">
        <v>98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5" x14ac:dyDescent="0.25"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7" spans="2:12" ht="15.75" customHeight="1" x14ac:dyDescent="0.25">
      <c r="B17" s="44" t="s">
        <v>37</v>
      </c>
      <c r="C17" s="57" t="s">
        <v>99</v>
      </c>
      <c r="D17" s="57"/>
      <c r="E17" s="57"/>
      <c r="F17" s="57"/>
      <c r="G17" s="57"/>
      <c r="H17" s="57"/>
      <c r="I17" s="57"/>
      <c r="J17" s="57"/>
      <c r="K17" s="57"/>
      <c r="L17" s="57"/>
    </row>
    <row r="18" spans="2:12" x14ac:dyDescent="0.25"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21" spans="2:12" ht="15" customHeight="1" x14ac:dyDescent="0.25"/>
  </sheetData>
  <mergeCells count="4">
    <mergeCell ref="C17:L18"/>
    <mergeCell ref="C9:L10"/>
    <mergeCell ref="C13:L14"/>
    <mergeCell ref="B1:L1"/>
  </mergeCells>
  <hyperlinks>
    <hyperlink ref="C5:L6" location="tavola1!A1" display="Tavola 1. Città metropolitana di Bologna. Popolazione residente al 31/12/2014, contribuenti, reddito complessivo e reddito medio per contribuente. Anno d'imposta 2014."/>
    <hyperlink ref="C9:L10" location="tavola2!A1" display="Tavola 2. Città metropolitana di Bologna. Reddito complessivo per classi di reddito. Anno d'imposta 2014."/>
    <hyperlink ref="C7" location="tavola1!A1" display="e reddito medio per comune. Anno d'imposta 2014."/>
    <hyperlink ref="C7:G7" location="tavola1!A1" display="e reddito medio per comune. Anno d'imposta 2014."/>
    <hyperlink ref="C13:L14" r:id="rId1" location="tavola3!A1" display="Città metropolitana di Bologna. Reddito complessivo per comune e principali tipologie. Anno d'imposta 2015."/>
    <hyperlink ref="C17:L18" location="tavola4!A1" display="Città metropolitana di Bologna. Reddito imponibile, imposta netta, reddito imponibile ai fini dell'addizionale, addizionale regionale e comunale per comune. Anno d'imposta 2015."/>
  </hyperlinks>
  <pageMargins left="0.70866141732283472" right="0.70866141732283472" top="0.74803149606299213" bottom="0.74803149606299213" header="0.31496062992125984" footer="0.31496062992125984"/>
  <pageSetup paperSize="9" scale="8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topLeftCell="A40" zoomScaleNormal="100" workbookViewId="0">
      <selection activeCell="L6" sqref="L6"/>
    </sheetView>
  </sheetViews>
  <sheetFormatPr defaultRowHeight="15" x14ac:dyDescent="0.25"/>
  <cols>
    <col min="1" max="1" width="11.28515625" customWidth="1"/>
    <col min="2" max="2" width="30.42578125" bestFit="1" customWidth="1"/>
    <col min="3" max="3" width="12" bestFit="1" customWidth="1"/>
    <col min="4" max="4" width="12" style="1" bestFit="1" customWidth="1"/>
    <col min="5" max="5" width="15.42578125" style="1" bestFit="1" customWidth="1"/>
    <col min="6" max="6" width="13.85546875" bestFit="1" customWidth="1"/>
    <col min="7" max="7" width="2" bestFit="1" customWidth="1"/>
    <col min="8" max="8" width="12.5703125" bestFit="1" customWidth="1"/>
    <col min="9" max="9" width="2" bestFit="1" customWidth="1"/>
  </cols>
  <sheetData>
    <row r="1" spans="1:12" ht="45" customHeight="1" x14ac:dyDescent="0.25">
      <c r="A1" s="60" t="s">
        <v>96</v>
      </c>
      <c r="B1" s="60"/>
      <c r="C1" s="60"/>
      <c r="D1" s="60"/>
      <c r="E1" s="60"/>
      <c r="F1" s="60"/>
      <c r="G1" s="60"/>
      <c r="H1" s="60"/>
      <c r="I1" s="60"/>
      <c r="K1" s="61" t="s">
        <v>30</v>
      </c>
      <c r="L1" s="61"/>
    </row>
    <row r="2" spans="1:12" s="2" customFormat="1" ht="60" x14ac:dyDescent="0.25">
      <c r="A2" s="27" t="s">
        <v>0</v>
      </c>
      <c r="B2" s="27" t="s">
        <v>1</v>
      </c>
      <c r="C2" s="7" t="s">
        <v>94</v>
      </c>
      <c r="D2" s="7" t="s">
        <v>2</v>
      </c>
      <c r="E2" s="7" t="s">
        <v>3</v>
      </c>
      <c r="F2" s="54" t="s">
        <v>6</v>
      </c>
      <c r="G2" s="55"/>
      <c r="H2" s="54" t="s">
        <v>5</v>
      </c>
      <c r="I2" s="26"/>
    </row>
    <row r="3" spans="1:12" x14ac:dyDescent="0.25">
      <c r="A3" s="32">
        <v>37001</v>
      </c>
      <c r="B3" s="28" t="s">
        <v>38</v>
      </c>
      <c r="C3" s="8">
        <v>12267</v>
      </c>
      <c r="D3" s="8">
        <v>9108</v>
      </c>
      <c r="E3" s="11">
        <f>+D3/C3*100</f>
        <v>74.247982391782827</v>
      </c>
      <c r="F3" s="15">
        <v>219853490</v>
      </c>
      <c r="G3" s="16"/>
      <c r="H3" s="21">
        <f t="shared" ref="H3:H13" si="0">+F3/D3</f>
        <v>24138.503513394819</v>
      </c>
      <c r="I3" s="22"/>
    </row>
    <row r="4" spans="1:12" x14ac:dyDescent="0.25">
      <c r="A4" s="32">
        <v>37002</v>
      </c>
      <c r="B4" s="28" t="s">
        <v>39</v>
      </c>
      <c r="C4" s="8">
        <v>9844</v>
      </c>
      <c r="D4" s="10">
        <v>7481</v>
      </c>
      <c r="E4" s="11">
        <f t="shared" ref="E4:E58" si="1">+D4/C4*100</f>
        <v>75.995530272247052</v>
      </c>
      <c r="F4" s="15">
        <v>175723616</v>
      </c>
      <c r="G4" s="16"/>
      <c r="H4" s="21">
        <f t="shared" si="0"/>
        <v>23489.321748429353</v>
      </c>
      <c r="I4" s="22"/>
    </row>
    <row r="5" spans="1:12" x14ac:dyDescent="0.25">
      <c r="A5" s="32">
        <v>37003</v>
      </c>
      <c r="B5" s="28" t="s">
        <v>40</v>
      </c>
      <c r="C5" s="8">
        <v>6951</v>
      </c>
      <c r="D5" s="10">
        <v>5150</v>
      </c>
      <c r="E5" s="11">
        <f t="shared" si="1"/>
        <v>74.090058984318802</v>
      </c>
      <c r="F5" s="15">
        <v>103481760</v>
      </c>
      <c r="G5" s="16"/>
      <c r="H5" s="21">
        <f t="shared" si="0"/>
        <v>20093.545631067962</v>
      </c>
      <c r="I5" s="22"/>
    </row>
    <row r="6" spans="1:12" x14ac:dyDescent="0.25">
      <c r="A6" s="32">
        <v>37005</v>
      </c>
      <c r="B6" s="28" t="s">
        <v>41</v>
      </c>
      <c r="C6" s="8">
        <v>5469</v>
      </c>
      <c r="D6" s="10">
        <v>4099</v>
      </c>
      <c r="E6" s="11">
        <f t="shared" si="1"/>
        <v>74.949716584384717</v>
      </c>
      <c r="F6" s="15">
        <v>98582446</v>
      </c>
      <c r="G6" s="16"/>
      <c r="H6" s="21">
        <f t="shared" si="0"/>
        <v>24050.364967065139</v>
      </c>
      <c r="I6" s="22"/>
    </row>
    <row r="7" spans="1:12" s="1" customFormat="1" x14ac:dyDescent="0.25">
      <c r="A7" s="50">
        <v>37006</v>
      </c>
      <c r="B7" s="29" t="s">
        <v>42</v>
      </c>
      <c r="C7" s="8">
        <v>386663</v>
      </c>
      <c r="D7" s="10">
        <v>296136</v>
      </c>
      <c r="E7" s="11">
        <f t="shared" si="1"/>
        <v>76.587622813664609</v>
      </c>
      <c r="F7" s="17">
        <v>7954196972</v>
      </c>
      <c r="G7" s="18"/>
      <c r="H7" s="21">
        <f t="shared" si="0"/>
        <v>26859.946011292108</v>
      </c>
      <c r="I7" s="23"/>
    </row>
    <row r="8" spans="1:12" x14ac:dyDescent="0.25">
      <c r="A8" s="32">
        <v>37007</v>
      </c>
      <c r="B8" s="28" t="s">
        <v>43</v>
      </c>
      <c r="C8" s="8">
        <v>3288</v>
      </c>
      <c r="D8" s="10">
        <v>2429</v>
      </c>
      <c r="E8" s="11">
        <f t="shared" si="1"/>
        <v>73.874695863746965</v>
      </c>
      <c r="F8" s="15">
        <v>47088868</v>
      </c>
      <c r="G8" s="16"/>
      <c r="H8" s="21">
        <f t="shared" si="0"/>
        <v>19386.112803622891</v>
      </c>
      <c r="I8" s="22"/>
    </row>
    <row r="9" spans="1:12" x14ac:dyDescent="0.25">
      <c r="A9" s="32">
        <v>37008</v>
      </c>
      <c r="B9" s="28" t="s">
        <v>44</v>
      </c>
      <c r="C9" s="8">
        <v>18412</v>
      </c>
      <c r="D9" s="10">
        <v>13828</v>
      </c>
      <c r="E9" s="11">
        <f t="shared" si="1"/>
        <v>75.103193569411246</v>
      </c>
      <c r="F9" s="15">
        <v>323424362</v>
      </c>
      <c r="G9" s="16"/>
      <c r="H9" s="21">
        <f t="shared" si="0"/>
        <v>23389.091842638125</v>
      </c>
      <c r="I9" s="22"/>
    </row>
    <row r="10" spans="1:12" x14ac:dyDescent="0.25">
      <c r="A10" s="32">
        <v>37009</v>
      </c>
      <c r="B10" s="28" t="s">
        <v>45</v>
      </c>
      <c r="C10" s="8">
        <v>13196</v>
      </c>
      <c r="D10" s="10">
        <v>9980</v>
      </c>
      <c r="E10" s="11">
        <f t="shared" si="1"/>
        <v>75.628978478326772</v>
      </c>
      <c r="F10" s="15">
        <v>239436687</v>
      </c>
      <c r="G10" s="16"/>
      <c r="H10" s="21">
        <f t="shared" si="0"/>
        <v>23991.652004008018</v>
      </c>
      <c r="I10" s="22"/>
    </row>
    <row r="11" spans="1:12" x14ac:dyDescent="0.25">
      <c r="A11" s="32">
        <v>37010</v>
      </c>
      <c r="B11" s="28" t="s">
        <v>46</v>
      </c>
      <c r="C11" s="8">
        <v>1885</v>
      </c>
      <c r="D11" s="10">
        <v>1542</v>
      </c>
      <c r="E11" s="11">
        <f t="shared" si="1"/>
        <v>81.803713527851457</v>
      </c>
      <c r="F11" s="15">
        <v>29768954</v>
      </c>
      <c r="G11" s="16" t="s">
        <v>7</v>
      </c>
      <c r="H11" s="21" t="s">
        <v>8</v>
      </c>
      <c r="I11" s="22"/>
    </row>
    <row r="12" spans="1:12" x14ac:dyDescent="0.25">
      <c r="A12" s="32">
        <v>37011</v>
      </c>
      <c r="B12" s="28" t="s">
        <v>47</v>
      </c>
      <c r="C12" s="8">
        <v>36327</v>
      </c>
      <c r="D12" s="10">
        <v>27644</v>
      </c>
      <c r="E12" s="11">
        <f t="shared" si="1"/>
        <v>76.097668400913918</v>
      </c>
      <c r="F12" s="15">
        <v>704992107</v>
      </c>
      <c r="G12" s="16"/>
      <c r="H12" s="21">
        <f t="shared" si="0"/>
        <v>25502.536065692373</v>
      </c>
      <c r="I12" s="22"/>
    </row>
    <row r="13" spans="1:12" x14ac:dyDescent="0.25">
      <c r="A13" s="32">
        <v>37012</v>
      </c>
      <c r="B13" s="28" t="s">
        <v>48</v>
      </c>
      <c r="C13" s="8">
        <v>3438</v>
      </c>
      <c r="D13" s="10">
        <v>2591</v>
      </c>
      <c r="E13" s="11">
        <f t="shared" si="1"/>
        <v>75.363583478766728</v>
      </c>
      <c r="F13" s="15">
        <v>53881306</v>
      </c>
      <c r="G13" s="16"/>
      <c r="H13" s="21">
        <f t="shared" si="0"/>
        <v>20795.563874951757</v>
      </c>
      <c r="I13" s="22"/>
    </row>
    <row r="14" spans="1:12" x14ac:dyDescent="0.25">
      <c r="A14" s="32">
        <v>37013</v>
      </c>
      <c r="B14" s="28" t="s">
        <v>49</v>
      </c>
      <c r="C14" s="8">
        <v>1906</v>
      </c>
      <c r="D14" s="10">
        <v>1489</v>
      </c>
      <c r="E14" s="11">
        <f t="shared" si="1"/>
        <v>78.121720881427066</v>
      </c>
      <c r="F14" s="15">
        <v>28124913</v>
      </c>
      <c r="G14" s="16" t="s">
        <v>7</v>
      </c>
      <c r="H14" s="21" t="s">
        <v>8</v>
      </c>
      <c r="I14" s="22"/>
    </row>
    <row r="15" spans="1:12" x14ac:dyDescent="0.25">
      <c r="A15" s="32">
        <v>37014</v>
      </c>
      <c r="B15" s="28" t="s">
        <v>50</v>
      </c>
      <c r="C15" s="8">
        <v>1246</v>
      </c>
      <c r="D15" s="10">
        <v>979</v>
      </c>
      <c r="E15" s="11">
        <f t="shared" si="1"/>
        <v>78.571428571428569</v>
      </c>
      <c r="F15" s="15">
        <v>17140597</v>
      </c>
      <c r="G15" s="16" t="s">
        <v>7</v>
      </c>
      <c r="H15" s="21" t="s">
        <v>8</v>
      </c>
      <c r="I15" s="22"/>
    </row>
    <row r="16" spans="1:12" x14ac:dyDescent="0.25">
      <c r="A16" s="32">
        <v>37015</v>
      </c>
      <c r="B16" s="28" t="s">
        <v>51</v>
      </c>
      <c r="C16" s="8">
        <v>3448</v>
      </c>
      <c r="D16" s="10">
        <v>2605</v>
      </c>
      <c r="E16" s="11">
        <f t="shared" si="1"/>
        <v>75.551044083526691</v>
      </c>
      <c r="F16" s="15">
        <v>55021119</v>
      </c>
      <c r="G16" s="16"/>
      <c r="H16" s="21">
        <f t="shared" ref="H16:H25" si="2">+F16/D16</f>
        <v>21121.350863723608</v>
      </c>
      <c r="I16" s="22"/>
    </row>
    <row r="17" spans="1:9" x14ac:dyDescent="0.25">
      <c r="A17" s="32">
        <v>37016</v>
      </c>
      <c r="B17" s="28" t="s">
        <v>52</v>
      </c>
      <c r="C17" s="8">
        <v>4455</v>
      </c>
      <c r="D17" s="10">
        <v>3308</v>
      </c>
      <c r="E17" s="11">
        <f t="shared" si="1"/>
        <v>74.253647586980918</v>
      </c>
      <c r="F17" s="15">
        <v>73232299</v>
      </c>
      <c r="G17" s="16"/>
      <c r="H17" s="21">
        <f t="shared" si="2"/>
        <v>22137.938029020555</v>
      </c>
      <c r="I17" s="22"/>
    </row>
    <row r="18" spans="1:9" x14ac:dyDescent="0.25">
      <c r="A18" s="32">
        <v>37017</v>
      </c>
      <c r="B18" s="28" t="s">
        <v>53</v>
      </c>
      <c r="C18" s="8">
        <v>6550</v>
      </c>
      <c r="D18" s="10">
        <v>4689</v>
      </c>
      <c r="E18" s="11">
        <f t="shared" si="1"/>
        <v>71.587786259541986</v>
      </c>
      <c r="F18" s="15">
        <v>104112573</v>
      </c>
      <c r="G18" s="16"/>
      <c r="H18" s="21">
        <f t="shared" si="2"/>
        <v>22203.577095329496</v>
      </c>
      <c r="I18" s="22"/>
    </row>
    <row r="19" spans="1:9" x14ac:dyDescent="0.25">
      <c r="A19" s="32">
        <v>37019</v>
      </c>
      <c r="B19" s="28" t="s">
        <v>54</v>
      </c>
      <c r="C19" s="8">
        <v>18231</v>
      </c>
      <c r="D19" s="10">
        <v>13737</v>
      </c>
      <c r="E19" s="11">
        <f t="shared" si="1"/>
        <v>75.349679117985843</v>
      </c>
      <c r="F19" s="15">
        <v>342855587</v>
      </c>
      <c r="G19" s="16"/>
      <c r="H19" s="21">
        <f t="shared" si="2"/>
        <v>24958.548955375991</v>
      </c>
      <c r="I19" s="22"/>
    </row>
    <row r="20" spans="1:9" x14ac:dyDescent="0.25">
      <c r="A20" s="32">
        <v>37020</v>
      </c>
      <c r="B20" s="28" t="s">
        <v>55</v>
      </c>
      <c r="C20" s="8">
        <v>20811</v>
      </c>
      <c r="D20" s="10">
        <v>15843</v>
      </c>
      <c r="E20" s="11">
        <f t="shared" si="1"/>
        <v>76.128009225890153</v>
      </c>
      <c r="F20" s="15">
        <v>370272584</v>
      </c>
      <c r="G20" s="16"/>
      <c r="H20" s="21">
        <f t="shared" si="2"/>
        <v>23371.368048980621</v>
      </c>
      <c r="I20" s="22"/>
    </row>
    <row r="21" spans="1:9" x14ac:dyDescent="0.25">
      <c r="A21" s="32">
        <v>37021</v>
      </c>
      <c r="B21" s="28" t="s">
        <v>56</v>
      </c>
      <c r="C21" s="8">
        <v>14925</v>
      </c>
      <c r="D21" s="10">
        <v>11554</v>
      </c>
      <c r="E21" s="11">
        <f t="shared" si="1"/>
        <v>77.413735343383578</v>
      </c>
      <c r="F21" s="15">
        <v>297712346</v>
      </c>
      <c r="G21" s="16"/>
      <c r="H21" s="21">
        <f t="shared" si="2"/>
        <v>25767.037043448156</v>
      </c>
      <c r="I21" s="22"/>
    </row>
    <row r="22" spans="1:9" x14ac:dyDescent="0.25">
      <c r="A22" s="32">
        <v>37022</v>
      </c>
      <c r="B22" s="28" t="s">
        <v>57</v>
      </c>
      <c r="C22" s="8">
        <v>5648</v>
      </c>
      <c r="D22" s="10">
        <v>4256</v>
      </c>
      <c r="E22" s="11">
        <f t="shared" si="1"/>
        <v>75.354107648725204</v>
      </c>
      <c r="F22" s="15">
        <v>87384201</v>
      </c>
      <c r="G22" s="16"/>
      <c r="H22" s="21">
        <f t="shared" si="2"/>
        <v>20532.002114661653</v>
      </c>
      <c r="I22" s="22"/>
    </row>
    <row r="23" spans="1:9" x14ac:dyDescent="0.25">
      <c r="A23" s="32">
        <v>37024</v>
      </c>
      <c r="B23" s="28" t="s">
        <v>58</v>
      </c>
      <c r="C23" s="8">
        <v>13465</v>
      </c>
      <c r="D23" s="10">
        <v>9849</v>
      </c>
      <c r="E23" s="11">
        <f t="shared" si="1"/>
        <v>73.145191236539176</v>
      </c>
      <c r="F23" s="15">
        <v>210262834</v>
      </c>
      <c r="G23" s="16"/>
      <c r="H23" s="21">
        <f t="shared" si="2"/>
        <v>21348.64798456696</v>
      </c>
      <c r="I23" s="22"/>
    </row>
    <row r="24" spans="1:9" x14ac:dyDescent="0.25">
      <c r="A24" s="32">
        <v>37025</v>
      </c>
      <c r="B24" s="28" t="s">
        <v>59</v>
      </c>
      <c r="C24" s="8">
        <v>6652</v>
      </c>
      <c r="D24" s="10">
        <v>4839</v>
      </c>
      <c r="E24" s="11">
        <f t="shared" si="1"/>
        <v>72.745039085989177</v>
      </c>
      <c r="F24" s="15">
        <v>108582948</v>
      </c>
      <c r="G24" s="16"/>
      <c r="H24" s="21">
        <f t="shared" si="2"/>
        <v>22439.129572225665</v>
      </c>
      <c r="I24" s="22"/>
    </row>
    <row r="25" spans="1:9" x14ac:dyDescent="0.25">
      <c r="A25" s="32">
        <v>37026</v>
      </c>
      <c r="B25" s="28" t="s">
        <v>60</v>
      </c>
      <c r="C25" s="8">
        <v>1943</v>
      </c>
      <c r="D25" s="10">
        <v>1438</v>
      </c>
      <c r="E25" s="11">
        <f t="shared" si="1"/>
        <v>74.009264024704066</v>
      </c>
      <c r="F25" s="15">
        <v>28011616</v>
      </c>
      <c r="G25" s="16"/>
      <c r="H25" s="21">
        <f t="shared" si="2"/>
        <v>19479.566063977745</v>
      </c>
      <c r="I25" s="22"/>
    </row>
    <row r="26" spans="1:9" x14ac:dyDescent="0.25">
      <c r="A26" s="32">
        <v>37027</v>
      </c>
      <c r="B26" s="28" t="s">
        <v>61</v>
      </c>
      <c r="C26" s="8">
        <v>4878</v>
      </c>
      <c r="D26" s="10">
        <v>3602</v>
      </c>
      <c r="E26" s="11">
        <f t="shared" si="1"/>
        <v>73.841738417384178</v>
      </c>
      <c r="F26" s="15">
        <v>74034512</v>
      </c>
      <c r="G26" s="16"/>
      <c r="H26" s="21">
        <f t="shared" ref="H26:H58" si="3">+F26/D26</f>
        <v>20553.723486951694</v>
      </c>
      <c r="I26" s="22"/>
    </row>
    <row r="27" spans="1:9" x14ac:dyDescent="0.25">
      <c r="A27" s="32">
        <v>37028</v>
      </c>
      <c r="B27" s="28" t="s">
        <v>62</v>
      </c>
      <c r="C27" s="8">
        <v>5439</v>
      </c>
      <c r="D27" s="10">
        <v>3954</v>
      </c>
      <c r="E27" s="11">
        <f t="shared" si="1"/>
        <v>72.697186982901272</v>
      </c>
      <c r="F27" s="15">
        <v>78026017</v>
      </c>
      <c r="G27" s="16"/>
      <c r="H27" s="21">
        <f t="shared" si="3"/>
        <v>19733.438796155791</v>
      </c>
      <c r="I27" s="22"/>
    </row>
    <row r="28" spans="1:9" x14ac:dyDescent="0.25">
      <c r="A28" s="32">
        <v>37030</v>
      </c>
      <c r="B28" s="28" t="s">
        <v>63</v>
      </c>
      <c r="C28" s="8">
        <v>11910</v>
      </c>
      <c r="D28" s="10">
        <v>8819</v>
      </c>
      <c r="E28" s="11">
        <f t="shared" si="1"/>
        <v>74.047019311502936</v>
      </c>
      <c r="F28" s="15">
        <v>224730123</v>
      </c>
      <c r="G28" s="16"/>
      <c r="H28" s="21">
        <f t="shared" si="3"/>
        <v>25482.494954076425</v>
      </c>
      <c r="I28" s="22"/>
    </row>
    <row r="29" spans="1:9" x14ac:dyDescent="0.25">
      <c r="A29" s="32">
        <v>37031</v>
      </c>
      <c r="B29" s="28" t="s">
        <v>64</v>
      </c>
      <c r="C29" s="8">
        <v>3916</v>
      </c>
      <c r="D29" s="10">
        <v>2872</v>
      </c>
      <c r="E29" s="11">
        <f t="shared" si="1"/>
        <v>73.340143003064355</v>
      </c>
      <c r="F29" s="15">
        <v>60644570</v>
      </c>
      <c r="G29" s="16"/>
      <c r="H29" s="21">
        <f t="shared" si="3"/>
        <v>21115.797353760445</v>
      </c>
      <c r="I29" s="22"/>
    </row>
    <row r="30" spans="1:9" x14ac:dyDescent="0.25">
      <c r="A30" s="32">
        <v>37032</v>
      </c>
      <c r="B30" s="28" t="s">
        <v>65</v>
      </c>
      <c r="C30" s="8">
        <v>69797</v>
      </c>
      <c r="D30" s="10">
        <v>53175</v>
      </c>
      <c r="E30" s="11">
        <f t="shared" si="1"/>
        <v>76.185222860581405</v>
      </c>
      <c r="F30" s="15">
        <v>1220906343</v>
      </c>
      <c r="G30" s="16"/>
      <c r="H30" s="21">
        <f t="shared" si="3"/>
        <v>22960.156897038083</v>
      </c>
      <c r="I30" s="22"/>
    </row>
    <row r="31" spans="1:9" x14ac:dyDescent="0.25">
      <c r="A31" s="32">
        <v>37033</v>
      </c>
      <c r="B31" s="28" t="s">
        <v>66</v>
      </c>
      <c r="C31" s="8">
        <v>2212</v>
      </c>
      <c r="D31" s="10">
        <v>1739</v>
      </c>
      <c r="E31" s="11">
        <f t="shared" si="1"/>
        <v>78.616636528028934</v>
      </c>
      <c r="F31" s="15">
        <v>33951891</v>
      </c>
      <c r="G31" s="16"/>
      <c r="H31" s="21">
        <f t="shared" si="3"/>
        <v>19523.801610120758</v>
      </c>
      <c r="I31" s="22"/>
    </row>
    <row r="32" spans="1:9" x14ac:dyDescent="0.25">
      <c r="A32" s="32">
        <v>37034</v>
      </c>
      <c r="B32" s="28" t="s">
        <v>67</v>
      </c>
      <c r="C32" s="8">
        <v>4294</v>
      </c>
      <c r="D32" s="10">
        <v>3196</v>
      </c>
      <c r="E32" s="11">
        <f t="shared" si="1"/>
        <v>74.4294364229157</v>
      </c>
      <c r="F32" s="15">
        <v>67939309</v>
      </c>
      <c r="G32" s="16"/>
      <c r="H32" s="21">
        <f t="shared" si="3"/>
        <v>21257.606070087608</v>
      </c>
      <c r="I32" s="22"/>
    </row>
    <row r="33" spans="1:9" x14ac:dyDescent="0.25">
      <c r="A33" s="32">
        <v>37035</v>
      </c>
      <c r="B33" s="28" t="s">
        <v>68</v>
      </c>
      <c r="C33" s="8">
        <v>8943</v>
      </c>
      <c r="D33" s="10">
        <v>6708</v>
      </c>
      <c r="E33" s="11">
        <f t="shared" si="1"/>
        <v>75.00838644750084</v>
      </c>
      <c r="F33" s="15">
        <v>142919342</v>
      </c>
      <c r="G33" s="16"/>
      <c r="H33" s="21">
        <f t="shared" si="3"/>
        <v>21305.805307096005</v>
      </c>
      <c r="I33" s="22"/>
    </row>
    <row r="34" spans="1:9" x14ac:dyDescent="0.25">
      <c r="A34" s="32">
        <v>37036</v>
      </c>
      <c r="B34" s="28" t="s">
        <v>69</v>
      </c>
      <c r="C34" s="8">
        <v>6779</v>
      </c>
      <c r="D34" s="10">
        <v>4910</v>
      </c>
      <c r="E34" s="11">
        <f t="shared" si="1"/>
        <v>72.429561882283522</v>
      </c>
      <c r="F34" s="15">
        <v>111348551</v>
      </c>
      <c r="G34" s="16"/>
      <c r="H34" s="21">
        <f t="shared" si="3"/>
        <v>22677.912627291244</v>
      </c>
      <c r="I34" s="22"/>
    </row>
    <row r="35" spans="1:9" x14ac:dyDescent="0.25">
      <c r="A35" s="32">
        <v>37037</v>
      </c>
      <c r="B35" s="28" t="s">
        <v>70</v>
      </c>
      <c r="C35" s="8">
        <v>16739</v>
      </c>
      <c r="D35" s="10">
        <v>12641</v>
      </c>
      <c r="E35" s="11">
        <f t="shared" si="1"/>
        <v>75.518250791564611</v>
      </c>
      <c r="F35" s="15">
        <v>268579981</v>
      </c>
      <c r="G35" s="16"/>
      <c r="H35" s="21">
        <f t="shared" si="3"/>
        <v>21246.735305751128</v>
      </c>
      <c r="I35" s="22"/>
    </row>
    <row r="36" spans="1:9" x14ac:dyDescent="0.25">
      <c r="A36" s="32">
        <v>37038</v>
      </c>
      <c r="B36" s="28" t="s">
        <v>71</v>
      </c>
      <c r="C36" s="8">
        <v>8793</v>
      </c>
      <c r="D36" s="10">
        <v>6729</v>
      </c>
      <c r="E36" s="11">
        <f t="shared" si="1"/>
        <v>76.526782668031387</v>
      </c>
      <c r="F36" s="15">
        <v>152693719</v>
      </c>
      <c r="G36" s="16"/>
      <c r="H36" s="21">
        <f t="shared" si="3"/>
        <v>22691.888690741565</v>
      </c>
      <c r="I36" s="22"/>
    </row>
    <row r="37" spans="1:9" x14ac:dyDescent="0.25">
      <c r="A37" s="32">
        <v>37039</v>
      </c>
      <c r="B37" s="28" t="s">
        <v>72</v>
      </c>
      <c r="C37" s="8">
        <v>15797</v>
      </c>
      <c r="D37" s="10">
        <v>11697</v>
      </c>
      <c r="E37" s="11">
        <f t="shared" si="1"/>
        <v>74.04570488067354</v>
      </c>
      <c r="F37" s="15">
        <v>241313693</v>
      </c>
      <c r="G37" s="16"/>
      <c r="H37" s="21">
        <f t="shared" si="3"/>
        <v>20630.391809865778</v>
      </c>
      <c r="I37" s="22"/>
    </row>
    <row r="38" spans="1:9" x14ac:dyDescent="0.25">
      <c r="A38" s="32">
        <v>37040</v>
      </c>
      <c r="B38" s="28" t="s">
        <v>73</v>
      </c>
      <c r="C38" s="8">
        <v>3749</v>
      </c>
      <c r="D38" s="10">
        <v>2876</v>
      </c>
      <c r="E38" s="11">
        <f t="shared" si="1"/>
        <v>76.713790344091763</v>
      </c>
      <c r="F38" s="15">
        <v>58325559</v>
      </c>
      <c r="G38" s="16"/>
      <c r="H38" s="21">
        <f t="shared" si="3"/>
        <v>20280.097009735746</v>
      </c>
      <c r="I38" s="22"/>
    </row>
    <row r="39" spans="1:9" x14ac:dyDescent="0.25">
      <c r="A39" s="32">
        <v>37041</v>
      </c>
      <c r="B39" s="28" t="s">
        <v>74</v>
      </c>
      <c r="C39" s="8">
        <v>6035</v>
      </c>
      <c r="D39" s="10">
        <v>4430</v>
      </c>
      <c r="E39" s="11">
        <f t="shared" si="1"/>
        <v>73.405136702568356</v>
      </c>
      <c r="F39" s="15">
        <v>99004635</v>
      </c>
      <c r="G39" s="16"/>
      <c r="H39" s="21">
        <f t="shared" si="3"/>
        <v>22348.676072234764</v>
      </c>
      <c r="I39" s="22"/>
    </row>
    <row r="40" spans="1:9" x14ac:dyDescent="0.25">
      <c r="A40" s="32">
        <v>37042</v>
      </c>
      <c r="B40" s="28" t="s">
        <v>75</v>
      </c>
      <c r="C40" s="8">
        <v>10982</v>
      </c>
      <c r="D40" s="10">
        <v>8298</v>
      </c>
      <c r="E40" s="11">
        <f t="shared" si="1"/>
        <v>75.560007284647597</v>
      </c>
      <c r="F40" s="15">
        <v>217787255</v>
      </c>
      <c r="G40" s="16"/>
      <c r="H40" s="21">
        <f t="shared" si="3"/>
        <v>26245.75259098578</v>
      </c>
      <c r="I40" s="22"/>
    </row>
    <row r="41" spans="1:9" x14ac:dyDescent="0.25">
      <c r="A41" s="32">
        <v>37044</v>
      </c>
      <c r="B41" s="28" t="s">
        <v>76</v>
      </c>
      <c r="C41" s="8">
        <v>6328</v>
      </c>
      <c r="D41" s="10">
        <v>4596</v>
      </c>
      <c r="E41" s="11">
        <f t="shared" si="1"/>
        <v>72.62958280657395</v>
      </c>
      <c r="F41" s="15">
        <v>97381143</v>
      </c>
      <c r="G41" s="16"/>
      <c r="H41" s="21">
        <f t="shared" si="3"/>
        <v>21188.238250652743</v>
      </c>
      <c r="I41" s="22"/>
    </row>
    <row r="42" spans="1:9" x14ac:dyDescent="0.25">
      <c r="A42" s="32">
        <v>37045</v>
      </c>
      <c r="B42" s="28" t="s">
        <v>77</v>
      </c>
      <c r="C42" s="8">
        <v>4760</v>
      </c>
      <c r="D42" s="10">
        <v>3661</v>
      </c>
      <c r="E42" s="11">
        <f t="shared" si="1"/>
        <v>76.911764705882362</v>
      </c>
      <c r="F42" s="15">
        <v>74062469</v>
      </c>
      <c r="G42" s="16"/>
      <c r="H42" s="21">
        <f t="shared" si="3"/>
        <v>20230.119912592188</v>
      </c>
      <c r="I42" s="22"/>
    </row>
    <row r="43" spans="1:9" x14ac:dyDescent="0.25">
      <c r="A43" s="32">
        <v>37046</v>
      </c>
      <c r="B43" s="28" t="s">
        <v>78</v>
      </c>
      <c r="C43" s="8">
        <v>13596</v>
      </c>
      <c r="D43" s="10">
        <v>10225</v>
      </c>
      <c r="E43" s="11">
        <f t="shared" si="1"/>
        <v>75.205942924389518</v>
      </c>
      <c r="F43" s="15">
        <v>251586213</v>
      </c>
      <c r="G43" s="16"/>
      <c r="H43" s="21">
        <f t="shared" si="3"/>
        <v>24605.008606356969</v>
      </c>
      <c r="I43" s="22"/>
    </row>
    <row r="44" spans="1:9" x14ac:dyDescent="0.25">
      <c r="A44" s="32">
        <v>37047</v>
      </c>
      <c r="B44" s="28" t="s">
        <v>79</v>
      </c>
      <c r="C44" s="8">
        <v>17460</v>
      </c>
      <c r="D44" s="10">
        <v>13143</v>
      </c>
      <c r="E44" s="11">
        <f t="shared" si="1"/>
        <v>75.274914089347078</v>
      </c>
      <c r="F44" s="15">
        <v>344789598</v>
      </c>
      <c r="G44" s="16"/>
      <c r="H44" s="21">
        <f t="shared" si="3"/>
        <v>26233.706003195617</v>
      </c>
      <c r="I44" s="22"/>
    </row>
    <row r="45" spans="1:9" x14ac:dyDescent="0.25">
      <c r="A45" s="32">
        <v>37048</v>
      </c>
      <c r="B45" s="28" t="s">
        <v>80</v>
      </c>
      <c r="C45" s="8">
        <v>7019</v>
      </c>
      <c r="D45" s="10">
        <v>5335</v>
      </c>
      <c r="E45" s="11">
        <f t="shared" si="1"/>
        <v>76.007978344493523</v>
      </c>
      <c r="F45" s="15">
        <v>117950358</v>
      </c>
      <c r="G45" s="16"/>
      <c r="H45" s="21">
        <f t="shared" si="3"/>
        <v>22108.78313027179</v>
      </c>
      <c r="I45" s="22"/>
    </row>
    <row r="46" spans="1:9" x14ac:dyDescent="0.25">
      <c r="A46" s="32">
        <v>37050</v>
      </c>
      <c r="B46" s="28" t="s">
        <v>81</v>
      </c>
      <c r="C46" s="8">
        <v>8353</v>
      </c>
      <c r="D46" s="10">
        <v>6252</v>
      </c>
      <c r="E46" s="11">
        <f t="shared" si="1"/>
        <v>74.847360229857543</v>
      </c>
      <c r="F46" s="15">
        <v>145278107</v>
      </c>
      <c r="G46" s="16"/>
      <c r="H46" s="21">
        <f t="shared" si="3"/>
        <v>23237.061260396673</v>
      </c>
      <c r="I46" s="22"/>
    </row>
    <row r="47" spans="1:9" x14ac:dyDescent="0.25">
      <c r="A47" s="32">
        <v>37051</v>
      </c>
      <c r="B47" s="28" t="s">
        <v>82</v>
      </c>
      <c r="C47" s="8">
        <v>4315</v>
      </c>
      <c r="D47" s="10">
        <v>3172</v>
      </c>
      <c r="E47" s="11">
        <f t="shared" si="1"/>
        <v>73.51100811123986</v>
      </c>
      <c r="F47" s="15">
        <v>66833258</v>
      </c>
      <c r="G47" s="16"/>
      <c r="H47" s="21">
        <f t="shared" si="3"/>
        <v>21069.753467843631</v>
      </c>
      <c r="I47" s="22"/>
    </row>
    <row r="48" spans="1:9" x14ac:dyDescent="0.25">
      <c r="A48" s="32">
        <v>37052</v>
      </c>
      <c r="B48" s="28" t="s">
        <v>83</v>
      </c>
      <c r="C48" s="8">
        <v>8512</v>
      </c>
      <c r="D48" s="10">
        <v>6299</v>
      </c>
      <c r="E48" s="11">
        <f t="shared" si="1"/>
        <v>74.001409774436084</v>
      </c>
      <c r="F48" s="15">
        <v>146762516</v>
      </c>
      <c r="G48" s="16"/>
      <c r="H48" s="21">
        <f t="shared" si="3"/>
        <v>23299.335767582157</v>
      </c>
      <c r="I48" s="22"/>
    </row>
    <row r="49" spans="1:9" x14ac:dyDescent="0.25">
      <c r="A49" s="32">
        <v>37053</v>
      </c>
      <c r="B49" s="28" t="s">
        <v>84</v>
      </c>
      <c r="C49" s="8">
        <v>27982</v>
      </c>
      <c r="D49" s="10">
        <v>20906</v>
      </c>
      <c r="E49" s="11">
        <f t="shared" si="1"/>
        <v>74.712315059681217</v>
      </c>
      <c r="F49" s="15">
        <v>484291205</v>
      </c>
      <c r="G49" s="16"/>
      <c r="H49" s="21">
        <f t="shared" si="3"/>
        <v>23165.177700181765</v>
      </c>
      <c r="I49" s="22"/>
    </row>
    <row r="50" spans="1:9" x14ac:dyDescent="0.25">
      <c r="A50" s="32">
        <v>37054</v>
      </c>
      <c r="B50" s="28" t="s">
        <v>85</v>
      </c>
      <c r="C50" s="8">
        <v>32065</v>
      </c>
      <c r="D50" s="10">
        <v>24399</v>
      </c>
      <c r="E50" s="11">
        <f t="shared" si="1"/>
        <v>76.092312490254159</v>
      </c>
      <c r="F50" s="15">
        <v>685869110</v>
      </c>
      <c r="G50" s="16"/>
      <c r="H50" s="21">
        <f t="shared" si="3"/>
        <v>28110.541825484652</v>
      </c>
      <c r="I50" s="22"/>
    </row>
    <row r="51" spans="1:9" x14ac:dyDescent="0.25">
      <c r="A51" s="32">
        <v>37055</v>
      </c>
      <c r="B51" s="28" t="s">
        <v>86</v>
      </c>
      <c r="C51" s="8">
        <v>12202</v>
      </c>
      <c r="D51" s="10">
        <v>9052</v>
      </c>
      <c r="E51" s="11">
        <f t="shared" si="1"/>
        <v>74.184559908211767</v>
      </c>
      <c r="F51" s="15">
        <v>197325397</v>
      </c>
      <c r="G51" s="16"/>
      <c r="H51" s="21">
        <f t="shared" si="3"/>
        <v>21799.093791427309</v>
      </c>
      <c r="I51" s="22"/>
    </row>
    <row r="52" spans="1:9" x14ac:dyDescent="0.25">
      <c r="A52" s="32">
        <v>37056</v>
      </c>
      <c r="B52" s="28" t="s">
        <v>87</v>
      </c>
      <c r="C52" s="8">
        <v>7291</v>
      </c>
      <c r="D52" s="10">
        <v>5219</v>
      </c>
      <c r="E52" s="11">
        <f t="shared" si="1"/>
        <v>71.581401728157999</v>
      </c>
      <c r="F52" s="15">
        <v>113991390</v>
      </c>
      <c r="G52" s="16"/>
      <c r="H52" s="21">
        <f t="shared" si="3"/>
        <v>21841.615251963976</v>
      </c>
      <c r="I52" s="22"/>
    </row>
    <row r="53" spans="1:9" x14ac:dyDescent="0.25">
      <c r="A53" s="32">
        <v>37057</v>
      </c>
      <c r="B53" s="28" t="s">
        <v>88</v>
      </c>
      <c r="C53" s="8">
        <v>14735</v>
      </c>
      <c r="D53" s="10">
        <v>11072</v>
      </c>
      <c r="E53" s="11">
        <f t="shared" si="1"/>
        <v>75.140821174075327</v>
      </c>
      <c r="F53" s="15">
        <v>293248661</v>
      </c>
      <c r="G53" s="16"/>
      <c r="H53" s="21">
        <f t="shared" si="3"/>
        <v>26485.608833092487</v>
      </c>
      <c r="I53" s="22"/>
    </row>
    <row r="54" spans="1:9" x14ac:dyDescent="0.25">
      <c r="A54" s="32">
        <v>37059</v>
      </c>
      <c r="B54" s="28" t="s">
        <v>89</v>
      </c>
      <c r="C54" s="8">
        <v>7639</v>
      </c>
      <c r="D54" s="10">
        <v>5536</v>
      </c>
      <c r="E54" s="11">
        <f t="shared" si="1"/>
        <v>72.470218615001968</v>
      </c>
      <c r="F54" s="15">
        <v>113817763</v>
      </c>
      <c r="G54" s="16"/>
      <c r="H54" s="21">
        <f t="shared" si="3"/>
        <v>20559.567015895955</v>
      </c>
      <c r="I54" s="22"/>
    </row>
    <row r="55" spans="1:9" x14ac:dyDescent="0.25">
      <c r="A55" s="32">
        <v>37060</v>
      </c>
      <c r="B55" s="28" t="s">
        <v>90</v>
      </c>
      <c r="C55" s="8">
        <v>18770</v>
      </c>
      <c r="D55" s="10">
        <v>14307</v>
      </c>
      <c r="E55" s="11">
        <f t="shared" si="1"/>
        <v>76.222695791156099</v>
      </c>
      <c r="F55" s="15">
        <v>371262615</v>
      </c>
      <c r="G55" s="16"/>
      <c r="H55" s="21">
        <f t="shared" si="3"/>
        <v>25949.717970224367</v>
      </c>
      <c r="I55" s="22"/>
    </row>
    <row r="56" spans="1:9" x14ac:dyDescent="0.25">
      <c r="A56" s="32">
        <v>37061</v>
      </c>
      <c r="B56" s="28" t="s">
        <v>91</v>
      </c>
      <c r="C56" s="8">
        <v>30561</v>
      </c>
      <c r="D56" s="10">
        <v>22563</v>
      </c>
      <c r="E56" s="11">
        <f t="shared" si="1"/>
        <v>73.829390399528819</v>
      </c>
      <c r="F56" s="15">
        <v>528806245</v>
      </c>
      <c r="G56" s="16"/>
      <c r="H56" s="21">
        <f t="shared" si="3"/>
        <v>23436.876523511943</v>
      </c>
      <c r="I56" s="22"/>
    </row>
    <row r="57" spans="1:9" x14ac:dyDescent="0.25">
      <c r="A57" s="32">
        <v>37062</v>
      </c>
      <c r="B57" s="28" t="s">
        <v>92</v>
      </c>
      <c r="C57" s="8">
        <v>6960</v>
      </c>
      <c r="D57" s="10">
        <v>4989</v>
      </c>
      <c r="E57" s="11">
        <f t="shared" si="1"/>
        <v>71.681034482758619</v>
      </c>
      <c r="F57" s="17">
        <v>107690193</v>
      </c>
      <c r="G57" s="18"/>
      <c r="H57" s="21">
        <f t="shared" si="3"/>
        <v>21585.526758869513</v>
      </c>
      <c r="I57" s="25"/>
    </row>
    <row r="58" spans="1:9" x14ac:dyDescent="0.25">
      <c r="A58" s="52"/>
      <c r="B58" s="30" t="s">
        <v>93</v>
      </c>
      <c r="C58" s="9">
        <f>SUM(C3:C57)</f>
        <v>1005831</v>
      </c>
      <c r="D58" s="9">
        <f>SUM(D3:D57)</f>
        <v>760946</v>
      </c>
      <c r="E58" s="12">
        <f t="shared" si="1"/>
        <v>75.653464647639609</v>
      </c>
      <c r="F58" s="19">
        <v>18866295926</v>
      </c>
      <c r="G58" s="20" t="s">
        <v>7</v>
      </c>
      <c r="H58" s="24">
        <f t="shared" si="3"/>
        <v>24793.212561732369</v>
      </c>
      <c r="I58" s="25" t="s">
        <v>7</v>
      </c>
    </row>
    <row r="59" spans="1:9" x14ac:dyDescent="0.25">
      <c r="A59" s="5" t="s">
        <v>9</v>
      </c>
      <c r="D59" s="4"/>
      <c r="E59" s="4"/>
      <c r="F59" s="3"/>
      <c r="G59" s="3"/>
    </row>
    <row r="60" spans="1:9" x14ac:dyDescent="0.25">
      <c r="D60" s="4"/>
      <c r="E60" s="4"/>
      <c r="F60" s="3"/>
      <c r="G60" s="3"/>
    </row>
    <row r="61" spans="1:9" x14ac:dyDescent="0.25">
      <c r="A61" s="6" t="s">
        <v>33</v>
      </c>
      <c r="D61" s="4"/>
      <c r="E61" s="4"/>
      <c r="F61" s="3"/>
      <c r="G61" s="3"/>
    </row>
    <row r="62" spans="1:9" x14ac:dyDescent="0.25">
      <c r="A62" t="s">
        <v>32</v>
      </c>
      <c r="D62" s="4"/>
      <c r="E62" s="4"/>
      <c r="F62" s="3"/>
      <c r="G62" s="3"/>
    </row>
    <row r="63" spans="1:9" x14ac:dyDescent="0.25">
      <c r="A63" s="56" t="s">
        <v>31</v>
      </c>
      <c r="D63" s="4"/>
      <c r="E63" s="4"/>
      <c r="F63" s="3"/>
      <c r="G63" s="3"/>
    </row>
    <row r="64" spans="1:9" x14ac:dyDescent="0.25">
      <c r="D64" s="4"/>
      <c r="E64" s="4"/>
      <c r="F64" s="3"/>
      <c r="G64" s="3"/>
    </row>
    <row r="65" spans="4:7" x14ac:dyDescent="0.25">
      <c r="D65" s="4"/>
      <c r="E65" s="4"/>
      <c r="F65" s="3"/>
      <c r="G65" s="3"/>
    </row>
    <row r="66" spans="4:7" x14ac:dyDescent="0.25">
      <c r="D66" s="4"/>
      <c r="E66" s="4"/>
      <c r="F66" s="3"/>
      <c r="G66" s="3"/>
    </row>
    <row r="67" spans="4:7" x14ac:dyDescent="0.25">
      <c r="D67" s="4"/>
      <c r="E67" s="4"/>
      <c r="F67" s="3"/>
      <c r="G67" s="3"/>
    </row>
    <row r="68" spans="4:7" x14ac:dyDescent="0.25">
      <c r="D68" s="4"/>
      <c r="E68" s="4"/>
      <c r="F68" s="3"/>
      <c r="G68" s="3"/>
    </row>
  </sheetData>
  <mergeCells count="2">
    <mergeCell ref="A1:I1"/>
    <mergeCell ref="K1:L1"/>
  </mergeCells>
  <hyperlinks>
    <hyperlink ref="K1:L1" location="indice!A1" display="Torna all'indice"/>
  </hyperlinks>
  <pageMargins left="0" right="0" top="0" bottom="0" header="0" footer="0"/>
  <pageSetup paperSize="9" scale="83" orientation="portrait" r:id="rId1"/>
  <ignoredErrors>
    <ignoredError sqref="E5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showGridLines="0" zoomScaleNormal="100" workbookViewId="0">
      <selection activeCell="K1" sqref="K1"/>
    </sheetView>
  </sheetViews>
  <sheetFormatPr defaultRowHeight="15" x14ac:dyDescent="0.25"/>
  <cols>
    <col min="1" max="1" width="11.28515625" customWidth="1"/>
    <col min="2" max="2" width="30.42578125" bestFit="1" customWidth="1"/>
    <col min="3" max="3" width="10.28515625" bestFit="1" customWidth="1"/>
    <col min="4" max="4" width="12.7109375" bestFit="1" customWidth="1"/>
    <col min="5" max="5" width="10.28515625" bestFit="1" customWidth="1"/>
    <col min="6" max="6" width="12.7109375" bestFit="1" customWidth="1"/>
    <col min="7" max="7" width="10.28515625" bestFit="1" customWidth="1"/>
    <col min="8" max="8" width="12.7109375" bestFit="1" customWidth="1"/>
    <col min="9" max="9" width="10.28515625" bestFit="1" customWidth="1"/>
    <col min="10" max="10" width="12.7109375" bestFit="1" customWidth="1"/>
    <col min="11" max="11" width="10.28515625" bestFit="1" customWidth="1"/>
    <col min="12" max="12" width="13.85546875" bestFit="1" customWidth="1"/>
    <col min="13" max="13" width="2" bestFit="1" customWidth="1"/>
  </cols>
  <sheetData>
    <row r="1" spans="1:15" ht="33" customHeight="1" x14ac:dyDescent="0.25">
      <c r="A1" s="69" t="s">
        <v>103</v>
      </c>
      <c r="B1" s="69"/>
      <c r="C1" s="69"/>
      <c r="D1" s="69"/>
      <c r="E1" s="69"/>
      <c r="F1" s="69"/>
      <c r="G1" s="69"/>
      <c r="H1" s="69"/>
      <c r="I1" s="69"/>
      <c r="J1" s="69"/>
      <c r="N1" s="61" t="s">
        <v>30</v>
      </c>
      <c r="O1" s="61"/>
    </row>
    <row r="2" spans="1:15" ht="33" customHeight="1" x14ac:dyDescent="0.25">
      <c r="A2" s="64" t="s">
        <v>0</v>
      </c>
      <c r="B2" s="66" t="s">
        <v>1</v>
      </c>
      <c r="C2" s="63" t="s">
        <v>17</v>
      </c>
      <c r="D2" s="68"/>
      <c r="E2" s="62" t="s">
        <v>18</v>
      </c>
      <c r="F2" s="68"/>
      <c r="G2" s="62" t="s">
        <v>19</v>
      </c>
      <c r="H2" s="68"/>
      <c r="I2" s="62" t="s">
        <v>20</v>
      </c>
      <c r="J2" s="63"/>
      <c r="K2" s="62" t="s">
        <v>4</v>
      </c>
      <c r="L2" s="63"/>
      <c r="M2" s="34"/>
    </row>
    <row r="3" spans="1:15" s="2" customFormat="1" x14ac:dyDescent="0.25">
      <c r="A3" s="65"/>
      <c r="B3" s="67"/>
      <c r="C3" s="35" t="s">
        <v>21</v>
      </c>
      <c r="D3" s="14" t="s">
        <v>22</v>
      </c>
      <c r="E3" s="13" t="s">
        <v>21</v>
      </c>
      <c r="F3" s="14" t="s">
        <v>22</v>
      </c>
      <c r="G3" s="13" t="s">
        <v>21</v>
      </c>
      <c r="H3" s="14" t="s">
        <v>22</v>
      </c>
      <c r="I3" s="13" t="s">
        <v>21</v>
      </c>
      <c r="J3" s="35" t="s">
        <v>22</v>
      </c>
      <c r="K3" s="13" t="s">
        <v>21</v>
      </c>
      <c r="L3" s="35" t="s">
        <v>22</v>
      </c>
      <c r="M3" s="26"/>
    </row>
    <row r="4" spans="1:15" x14ac:dyDescent="0.25">
      <c r="A4" s="32">
        <v>37001</v>
      </c>
      <c r="B4" s="28" t="s">
        <v>38</v>
      </c>
      <c r="C4" s="15">
        <v>2722</v>
      </c>
      <c r="D4" s="16">
        <v>22186199</v>
      </c>
      <c r="E4" s="15">
        <v>3312</v>
      </c>
      <c r="F4" s="16">
        <v>67581854</v>
      </c>
      <c r="G4" s="15">
        <v>2574</v>
      </c>
      <c r="H4" s="16">
        <v>89293799</v>
      </c>
      <c r="I4" s="15">
        <v>450</v>
      </c>
      <c r="J4" s="36">
        <v>40791638</v>
      </c>
      <c r="K4" s="15">
        <f>+I4+G4+E4+C4</f>
        <v>9058</v>
      </c>
      <c r="L4" s="36">
        <f>+J4+H4+F4+D4</f>
        <v>219853490</v>
      </c>
      <c r="M4" s="22"/>
    </row>
    <row r="5" spans="1:15" x14ac:dyDescent="0.25">
      <c r="A5" s="32">
        <v>37002</v>
      </c>
      <c r="B5" s="28" t="s">
        <v>39</v>
      </c>
      <c r="C5" s="15">
        <v>2299</v>
      </c>
      <c r="D5" s="16">
        <v>18350121</v>
      </c>
      <c r="E5" s="15">
        <v>2703</v>
      </c>
      <c r="F5" s="16">
        <v>55098838</v>
      </c>
      <c r="G5" s="15">
        <v>2105</v>
      </c>
      <c r="H5" s="16">
        <v>72731957</v>
      </c>
      <c r="I5" s="15">
        <v>326</v>
      </c>
      <c r="J5" s="36">
        <v>29542700</v>
      </c>
      <c r="K5" s="15">
        <f t="shared" ref="K5:L58" si="0">+I5+G5+E5+C5</f>
        <v>7433</v>
      </c>
      <c r="L5" s="36">
        <f t="shared" si="0"/>
        <v>175723616</v>
      </c>
      <c r="M5" s="22"/>
    </row>
    <row r="6" spans="1:15" x14ac:dyDescent="0.25">
      <c r="A6" s="32">
        <v>37003</v>
      </c>
      <c r="B6" s="28" t="s">
        <v>40</v>
      </c>
      <c r="C6" s="15">
        <v>1924</v>
      </c>
      <c r="D6" s="16">
        <v>15644962</v>
      </c>
      <c r="E6" s="15">
        <v>1935</v>
      </c>
      <c r="F6" s="16">
        <v>39057683</v>
      </c>
      <c r="G6" s="15">
        <v>1124</v>
      </c>
      <c r="H6" s="16">
        <v>37853724</v>
      </c>
      <c r="I6" s="15">
        <v>137</v>
      </c>
      <c r="J6" s="36">
        <v>10925391</v>
      </c>
      <c r="K6" s="15">
        <f t="shared" si="0"/>
        <v>5120</v>
      </c>
      <c r="L6" s="36">
        <f t="shared" si="0"/>
        <v>103481760</v>
      </c>
      <c r="M6" s="22"/>
    </row>
    <row r="7" spans="1:15" x14ac:dyDescent="0.25">
      <c r="A7" s="32">
        <v>37005</v>
      </c>
      <c r="B7" s="28" t="s">
        <v>41</v>
      </c>
      <c r="C7" s="15">
        <v>1287</v>
      </c>
      <c r="D7" s="16">
        <v>10359756</v>
      </c>
      <c r="E7" s="15">
        <v>1529</v>
      </c>
      <c r="F7" s="16">
        <v>30919208</v>
      </c>
      <c r="G7" s="15">
        <v>1066</v>
      </c>
      <c r="H7" s="16">
        <v>37119636</v>
      </c>
      <c r="I7" s="15">
        <v>187</v>
      </c>
      <c r="J7" s="36">
        <v>20183846</v>
      </c>
      <c r="K7" s="15">
        <f t="shared" si="0"/>
        <v>4069</v>
      </c>
      <c r="L7" s="36">
        <f t="shared" si="0"/>
        <v>98582446</v>
      </c>
      <c r="M7" s="22"/>
    </row>
    <row r="8" spans="1:15" x14ac:dyDescent="0.25">
      <c r="A8" s="32">
        <v>37006</v>
      </c>
      <c r="B8" s="28" t="s">
        <v>42</v>
      </c>
      <c r="C8" s="15">
        <v>97931</v>
      </c>
      <c r="D8" s="16">
        <v>721300655</v>
      </c>
      <c r="E8" s="15">
        <v>90949</v>
      </c>
      <c r="F8" s="16">
        <v>1856448214</v>
      </c>
      <c r="G8" s="15">
        <v>78637</v>
      </c>
      <c r="H8" s="16">
        <v>2774148945</v>
      </c>
      <c r="I8" s="15">
        <v>24870</v>
      </c>
      <c r="J8" s="36">
        <v>2602299158</v>
      </c>
      <c r="K8" s="15">
        <f t="shared" si="0"/>
        <v>292387</v>
      </c>
      <c r="L8" s="36">
        <f t="shared" si="0"/>
        <v>7954196972</v>
      </c>
      <c r="M8" s="22"/>
    </row>
    <row r="9" spans="1:15" x14ac:dyDescent="0.25">
      <c r="A9" s="32">
        <v>37007</v>
      </c>
      <c r="B9" s="28" t="s">
        <v>43</v>
      </c>
      <c r="C9" s="15">
        <v>968</v>
      </c>
      <c r="D9" s="16">
        <v>7794209</v>
      </c>
      <c r="E9" s="15">
        <v>907</v>
      </c>
      <c r="F9" s="16">
        <v>18285854</v>
      </c>
      <c r="G9" s="15">
        <v>493</v>
      </c>
      <c r="H9" s="16">
        <v>16116118</v>
      </c>
      <c r="I9" s="15">
        <v>51</v>
      </c>
      <c r="J9" s="36">
        <v>4892687</v>
      </c>
      <c r="K9" s="15">
        <f t="shared" si="0"/>
        <v>2419</v>
      </c>
      <c r="L9" s="36">
        <f t="shared" si="0"/>
        <v>47088868</v>
      </c>
      <c r="M9" s="22"/>
    </row>
    <row r="10" spans="1:15" x14ac:dyDescent="0.25">
      <c r="A10" s="32">
        <v>37008</v>
      </c>
      <c r="B10" s="28" t="s">
        <v>44</v>
      </c>
      <c r="C10" s="15">
        <v>4644</v>
      </c>
      <c r="D10" s="16">
        <v>37204733</v>
      </c>
      <c r="E10" s="15">
        <v>4827</v>
      </c>
      <c r="F10" s="16">
        <v>98455514</v>
      </c>
      <c r="G10" s="15">
        <v>3576</v>
      </c>
      <c r="H10" s="16">
        <v>124060452</v>
      </c>
      <c r="I10" s="15">
        <v>687</v>
      </c>
      <c r="J10" s="36">
        <v>63703663</v>
      </c>
      <c r="K10" s="15">
        <f t="shared" si="0"/>
        <v>13734</v>
      </c>
      <c r="L10" s="36">
        <f t="shared" si="0"/>
        <v>323424362</v>
      </c>
      <c r="M10" s="22"/>
    </row>
    <row r="11" spans="1:15" x14ac:dyDescent="0.25">
      <c r="A11" s="32">
        <v>37009</v>
      </c>
      <c r="B11" s="28" t="s">
        <v>45</v>
      </c>
      <c r="C11" s="15">
        <v>3025</v>
      </c>
      <c r="D11" s="16">
        <v>23594094</v>
      </c>
      <c r="E11" s="15">
        <v>3533</v>
      </c>
      <c r="F11" s="16">
        <v>72064191</v>
      </c>
      <c r="G11" s="15">
        <v>2877</v>
      </c>
      <c r="H11" s="16">
        <v>99408190</v>
      </c>
      <c r="I11" s="15">
        <v>482</v>
      </c>
      <c r="J11" s="36">
        <v>44370212</v>
      </c>
      <c r="K11" s="15">
        <f t="shared" si="0"/>
        <v>9917</v>
      </c>
      <c r="L11" s="36">
        <f t="shared" si="0"/>
        <v>239436687</v>
      </c>
      <c r="M11" s="22"/>
    </row>
    <row r="12" spans="1:15" x14ac:dyDescent="0.25">
      <c r="A12" s="32">
        <v>37010</v>
      </c>
      <c r="B12" s="28" t="s">
        <v>46</v>
      </c>
      <c r="C12" s="15">
        <v>636</v>
      </c>
      <c r="D12" s="16">
        <v>5250058</v>
      </c>
      <c r="E12" s="15">
        <v>543</v>
      </c>
      <c r="F12" s="16">
        <v>10974812</v>
      </c>
      <c r="G12" s="15">
        <v>315</v>
      </c>
      <c r="H12" s="16">
        <v>10480237</v>
      </c>
      <c r="I12" s="15">
        <v>34</v>
      </c>
      <c r="J12" s="36">
        <v>3063847</v>
      </c>
      <c r="K12" s="15">
        <f t="shared" si="0"/>
        <v>1528</v>
      </c>
      <c r="L12" s="36">
        <f t="shared" si="0"/>
        <v>29768954</v>
      </c>
      <c r="M12" s="22"/>
    </row>
    <row r="13" spans="1:15" x14ac:dyDescent="0.25">
      <c r="A13" s="32">
        <v>37011</v>
      </c>
      <c r="B13" s="28" t="s">
        <v>47</v>
      </c>
      <c r="C13" s="15">
        <v>8497</v>
      </c>
      <c r="D13" s="16">
        <v>66627212</v>
      </c>
      <c r="E13" s="15">
        <v>9279</v>
      </c>
      <c r="F13" s="16">
        <v>189161859</v>
      </c>
      <c r="G13" s="15">
        <v>7756</v>
      </c>
      <c r="H13" s="16">
        <v>271400750</v>
      </c>
      <c r="I13" s="15">
        <v>1864</v>
      </c>
      <c r="J13" s="36">
        <v>177802286</v>
      </c>
      <c r="K13" s="15">
        <f t="shared" si="0"/>
        <v>27396</v>
      </c>
      <c r="L13" s="36">
        <f t="shared" si="0"/>
        <v>704992107</v>
      </c>
      <c r="M13" s="22"/>
    </row>
    <row r="14" spans="1:15" x14ac:dyDescent="0.25">
      <c r="A14" s="32">
        <v>37012</v>
      </c>
      <c r="B14" s="28" t="s">
        <v>48</v>
      </c>
      <c r="C14" s="15">
        <v>1000</v>
      </c>
      <c r="D14" s="16">
        <v>7875855</v>
      </c>
      <c r="E14" s="15">
        <v>915</v>
      </c>
      <c r="F14" s="16">
        <v>18443207</v>
      </c>
      <c r="G14" s="15">
        <v>575</v>
      </c>
      <c r="H14" s="16">
        <v>19623389</v>
      </c>
      <c r="I14" s="15">
        <v>84</v>
      </c>
      <c r="J14" s="36">
        <v>7938855</v>
      </c>
      <c r="K14" s="15">
        <f t="shared" si="0"/>
        <v>2574</v>
      </c>
      <c r="L14" s="36">
        <f t="shared" si="0"/>
        <v>53881306</v>
      </c>
      <c r="M14" s="22"/>
    </row>
    <row r="15" spans="1:15" x14ac:dyDescent="0.25">
      <c r="A15" s="32">
        <v>37013</v>
      </c>
      <c r="B15" s="28" t="s">
        <v>49</v>
      </c>
      <c r="C15" s="15">
        <v>638</v>
      </c>
      <c r="D15" s="16">
        <v>4996976</v>
      </c>
      <c r="E15" s="15">
        <v>523</v>
      </c>
      <c r="F15" s="16">
        <v>10482570</v>
      </c>
      <c r="G15" s="15">
        <v>279</v>
      </c>
      <c r="H15" s="16">
        <v>9562432</v>
      </c>
      <c r="I15" s="15">
        <v>36</v>
      </c>
      <c r="J15" s="36">
        <v>3082935</v>
      </c>
      <c r="K15" s="15">
        <f t="shared" si="0"/>
        <v>1476</v>
      </c>
      <c r="L15" s="36">
        <f t="shared" si="0"/>
        <v>28124913</v>
      </c>
      <c r="M15" s="22"/>
    </row>
    <row r="16" spans="1:15" x14ac:dyDescent="0.25">
      <c r="A16" s="32">
        <v>37014</v>
      </c>
      <c r="B16" s="28" t="s">
        <v>50</v>
      </c>
      <c r="C16" s="15">
        <v>425</v>
      </c>
      <c r="D16" s="16">
        <v>3327679</v>
      </c>
      <c r="E16" s="15">
        <v>360</v>
      </c>
      <c r="F16" s="16">
        <v>7135189</v>
      </c>
      <c r="G16" s="15">
        <v>167</v>
      </c>
      <c r="H16" s="16">
        <v>5479824</v>
      </c>
      <c r="I16" s="15">
        <v>16</v>
      </c>
      <c r="J16" s="36">
        <v>1197905</v>
      </c>
      <c r="K16" s="15">
        <f t="shared" si="0"/>
        <v>968</v>
      </c>
      <c r="L16" s="36">
        <f t="shared" si="0"/>
        <v>17140597</v>
      </c>
      <c r="M16" s="22" t="s">
        <v>7</v>
      </c>
    </row>
    <row r="17" spans="1:13" x14ac:dyDescent="0.25">
      <c r="A17" s="32">
        <v>37015</v>
      </c>
      <c r="B17" s="28" t="s">
        <v>51</v>
      </c>
      <c r="C17" s="15">
        <v>854</v>
      </c>
      <c r="D17" s="16">
        <v>6630222</v>
      </c>
      <c r="E17" s="15">
        <v>1005</v>
      </c>
      <c r="F17" s="16">
        <v>20476274</v>
      </c>
      <c r="G17" s="15">
        <v>658</v>
      </c>
      <c r="H17" s="16">
        <v>21994033</v>
      </c>
      <c r="I17" s="15">
        <v>68</v>
      </c>
      <c r="J17" s="36">
        <v>5920590</v>
      </c>
      <c r="K17" s="15">
        <f t="shared" si="0"/>
        <v>2585</v>
      </c>
      <c r="L17" s="36">
        <f t="shared" si="0"/>
        <v>55021119</v>
      </c>
      <c r="M17" s="22"/>
    </row>
    <row r="18" spans="1:13" x14ac:dyDescent="0.25">
      <c r="A18" s="32">
        <v>37016</v>
      </c>
      <c r="B18" s="28" t="s">
        <v>52</v>
      </c>
      <c r="C18" s="15">
        <v>1089</v>
      </c>
      <c r="D18" s="16">
        <v>8491614</v>
      </c>
      <c r="E18" s="15">
        <v>1285</v>
      </c>
      <c r="F18" s="16">
        <v>26362919</v>
      </c>
      <c r="G18" s="15">
        <v>788</v>
      </c>
      <c r="H18" s="16">
        <v>27258296</v>
      </c>
      <c r="I18" s="15">
        <v>125</v>
      </c>
      <c r="J18" s="36">
        <v>11119470</v>
      </c>
      <c r="K18" s="15">
        <f t="shared" si="0"/>
        <v>3287</v>
      </c>
      <c r="L18" s="36">
        <f t="shared" si="0"/>
        <v>73232299</v>
      </c>
      <c r="M18" s="22"/>
    </row>
    <row r="19" spans="1:13" x14ac:dyDescent="0.25">
      <c r="A19" s="32">
        <v>37017</v>
      </c>
      <c r="B19" s="28" t="s">
        <v>53</v>
      </c>
      <c r="C19" s="15">
        <v>1508</v>
      </c>
      <c r="D19" s="16">
        <v>11983205</v>
      </c>
      <c r="E19" s="15">
        <v>1790</v>
      </c>
      <c r="F19" s="16">
        <v>36416661</v>
      </c>
      <c r="G19" s="15">
        <v>1190</v>
      </c>
      <c r="H19" s="16">
        <v>40700379</v>
      </c>
      <c r="I19" s="15">
        <v>176</v>
      </c>
      <c r="J19" s="36">
        <v>15012328</v>
      </c>
      <c r="K19" s="15">
        <f t="shared" si="0"/>
        <v>4664</v>
      </c>
      <c r="L19" s="36">
        <f t="shared" si="0"/>
        <v>104112573</v>
      </c>
      <c r="M19" s="22"/>
    </row>
    <row r="20" spans="1:13" x14ac:dyDescent="0.25">
      <c r="A20" s="32">
        <v>37019</v>
      </c>
      <c r="B20" s="28" t="s">
        <v>54</v>
      </c>
      <c r="C20" s="15">
        <v>3972</v>
      </c>
      <c r="D20" s="16">
        <v>31620250</v>
      </c>
      <c r="E20" s="15">
        <v>4864</v>
      </c>
      <c r="F20" s="16">
        <v>99685635</v>
      </c>
      <c r="G20" s="15">
        <v>4035</v>
      </c>
      <c r="H20" s="16">
        <v>141285658</v>
      </c>
      <c r="I20" s="15">
        <v>768</v>
      </c>
      <c r="J20" s="36">
        <v>70264044</v>
      </c>
      <c r="K20" s="15">
        <f t="shared" si="0"/>
        <v>13639</v>
      </c>
      <c r="L20" s="36">
        <f t="shared" si="0"/>
        <v>342855587</v>
      </c>
      <c r="M20" s="22"/>
    </row>
    <row r="21" spans="1:13" x14ac:dyDescent="0.25">
      <c r="A21" s="32">
        <v>37020</v>
      </c>
      <c r="B21" s="28" t="s">
        <v>55</v>
      </c>
      <c r="C21" s="15">
        <v>5321</v>
      </c>
      <c r="D21" s="16">
        <v>42313930</v>
      </c>
      <c r="E21" s="15">
        <v>5509</v>
      </c>
      <c r="F21" s="16">
        <v>111289630</v>
      </c>
      <c r="G21" s="15">
        <v>4031</v>
      </c>
      <c r="H21" s="16">
        <v>140339943</v>
      </c>
      <c r="I21" s="15">
        <v>835</v>
      </c>
      <c r="J21" s="36">
        <v>76329081</v>
      </c>
      <c r="K21" s="15">
        <f t="shared" si="0"/>
        <v>15696</v>
      </c>
      <c r="L21" s="36">
        <f t="shared" si="0"/>
        <v>370272584</v>
      </c>
      <c r="M21" s="22"/>
    </row>
    <row r="22" spans="1:13" x14ac:dyDescent="0.25">
      <c r="A22" s="32">
        <v>37021</v>
      </c>
      <c r="B22" s="28" t="s">
        <v>56</v>
      </c>
      <c r="C22" s="15">
        <v>3418</v>
      </c>
      <c r="D22" s="16">
        <v>27662277</v>
      </c>
      <c r="E22" s="15">
        <v>3882</v>
      </c>
      <c r="F22" s="16">
        <v>79415201</v>
      </c>
      <c r="G22" s="15">
        <v>3428</v>
      </c>
      <c r="H22" s="16">
        <v>119767316</v>
      </c>
      <c r="I22" s="15">
        <v>753</v>
      </c>
      <c r="J22" s="36">
        <v>70867552</v>
      </c>
      <c r="K22" s="15">
        <f t="shared" si="0"/>
        <v>11481</v>
      </c>
      <c r="L22" s="36">
        <f t="shared" si="0"/>
        <v>297712346</v>
      </c>
      <c r="M22" s="22"/>
    </row>
    <row r="23" spans="1:13" x14ac:dyDescent="0.25">
      <c r="A23" s="32">
        <v>37022</v>
      </c>
      <c r="B23" s="28" t="s">
        <v>57</v>
      </c>
      <c r="C23" s="15">
        <v>1627</v>
      </c>
      <c r="D23" s="16">
        <v>13191256</v>
      </c>
      <c r="E23" s="15">
        <v>1500</v>
      </c>
      <c r="F23" s="16">
        <v>30200505</v>
      </c>
      <c r="G23" s="15">
        <v>995</v>
      </c>
      <c r="H23" s="16">
        <v>33937659</v>
      </c>
      <c r="I23" s="15">
        <v>107</v>
      </c>
      <c r="J23" s="36">
        <v>10054781</v>
      </c>
      <c r="K23" s="15">
        <f t="shared" si="0"/>
        <v>4229</v>
      </c>
      <c r="L23" s="36">
        <f t="shared" si="0"/>
        <v>87384201</v>
      </c>
      <c r="M23" s="22"/>
    </row>
    <row r="24" spans="1:13" x14ac:dyDescent="0.25">
      <c r="A24" s="32">
        <v>37024</v>
      </c>
      <c r="B24" s="28" t="s">
        <v>58</v>
      </c>
      <c r="C24" s="15">
        <v>3532</v>
      </c>
      <c r="D24" s="16">
        <v>27516455</v>
      </c>
      <c r="E24" s="15">
        <v>3716</v>
      </c>
      <c r="F24" s="16">
        <v>75264190</v>
      </c>
      <c r="G24" s="15">
        <v>2180</v>
      </c>
      <c r="H24" s="16">
        <v>74992571</v>
      </c>
      <c r="I24" s="15">
        <v>354</v>
      </c>
      <c r="J24" s="36">
        <v>32489618</v>
      </c>
      <c r="K24" s="15">
        <f t="shared" si="0"/>
        <v>9782</v>
      </c>
      <c r="L24" s="36">
        <f t="shared" si="0"/>
        <v>210262834</v>
      </c>
      <c r="M24" s="22"/>
    </row>
    <row r="25" spans="1:13" x14ac:dyDescent="0.25">
      <c r="A25" s="32">
        <v>37025</v>
      </c>
      <c r="B25" s="28" t="s">
        <v>59</v>
      </c>
      <c r="C25" s="15">
        <v>1674</v>
      </c>
      <c r="D25" s="16">
        <v>13186984</v>
      </c>
      <c r="E25" s="15">
        <v>1727</v>
      </c>
      <c r="F25" s="16">
        <v>35002908</v>
      </c>
      <c r="G25" s="15">
        <v>1149</v>
      </c>
      <c r="H25" s="16">
        <v>39619923</v>
      </c>
      <c r="I25" s="15">
        <v>236</v>
      </c>
      <c r="J25" s="36">
        <v>20773133</v>
      </c>
      <c r="K25" s="15">
        <f t="shared" si="0"/>
        <v>4786</v>
      </c>
      <c r="L25" s="36">
        <f t="shared" si="0"/>
        <v>108582948</v>
      </c>
      <c r="M25" s="22"/>
    </row>
    <row r="26" spans="1:13" x14ac:dyDescent="0.25">
      <c r="A26" s="32">
        <v>37026</v>
      </c>
      <c r="B26" s="28" t="s">
        <v>60</v>
      </c>
      <c r="C26" s="15">
        <v>577</v>
      </c>
      <c r="D26" s="16">
        <v>4790097</v>
      </c>
      <c r="E26" s="15">
        <v>507</v>
      </c>
      <c r="F26" s="16">
        <v>10248508</v>
      </c>
      <c r="G26" s="15">
        <v>308</v>
      </c>
      <c r="H26" s="16">
        <v>10110523</v>
      </c>
      <c r="I26" s="15">
        <v>34</v>
      </c>
      <c r="J26" s="36">
        <v>2862488</v>
      </c>
      <c r="K26" s="15">
        <f t="shared" si="0"/>
        <v>1426</v>
      </c>
      <c r="L26" s="36">
        <f t="shared" si="0"/>
        <v>28011616</v>
      </c>
      <c r="M26" s="22" t="s">
        <v>7</v>
      </c>
    </row>
    <row r="27" spans="1:13" x14ac:dyDescent="0.25">
      <c r="A27" s="32">
        <v>37027</v>
      </c>
      <c r="B27" s="28" t="s">
        <v>61</v>
      </c>
      <c r="C27" s="15">
        <v>1367</v>
      </c>
      <c r="D27" s="16">
        <v>10492772</v>
      </c>
      <c r="E27" s="15">
        <v>1342</v>
      </c>
      <c r="F27" s="16">
        <v>27482940</v>
      </c>
      <c r="G27" s="15">
        <v>755</v>
      </c>
      <c r="H27" s="16">
        <v>25273250</v>
      </c>
      <c r="I27" s="15">
        <v>115</v>
      </c>
      <c r="J27" s="36">
        <v>10785550</v>
      </c>
      <c r="K27" s="15">
        <f t="shared" si="0"/>
        <v>3579</v>
      </c>
      <c r="L27" s="36">
        <f t="shared" si="0"/>
        <v>74034512</v>
      </c>
      <c r="M27" s="22"/>
    </row>
    <row r="28" spans="1:13" x14ac:dyDescent="0.25">
      <c r="A28" s="32">
        <v>37028</v>
      </c>
      <c r="B28" s="28" t="s">
        <v>62</v>
      </c>
      <c r="C28" s="15">
        <v>1486</v>
      </c>
      <c r="D28" s="16">
        <v>11294028</v>
      </c>
      <c r="E28" s="15">
        <v>1519</v>
      </c>
      <c r="F28" s="16">
        <v>30788966</v>
      </c>
      <c r="G28" s="15">
        <v>828</v>
      </c>
      <c r="H28" s="16">
        <v>27680240</v>
      </c>
      <c r="I28" s="15">
        <v>98</v>
      </c>
      <c r="J28" s="36">
        <v>8262783</v>
      </c>
      <c r="K28" s="15">
        <f t="shared" si="0"/>
        <v>3931</v>
      </c>
      <c r="L28" s="36">
        <f t="shared" si="0"/>
        <v>78026017</v>
      </c>
      <c r="M28" s="22"/>
    </row>
    <row r="29" spans="1:13" x14ac:dyDescent="0.25">
      <c r="A29" s="32">
        <v>37030</v>
      </c>
      <c r="B29" s="28" t="s">
        <v>63</v>
      </c>
      <c r="C29" s="15">
        <v>2539</v>
      </c>
      <c r="D29" s="16">
        <v>21182740</v>
      </c>
      <c r="E29" s="15">
        <v>3030</v>
      </c>
      <c r="F29" s="16">
        <v>62040873</v>
      </c>
      <c r="G29" s="15">
        <v>2627</v>
      </c>
      <c r="H29" s="16">
        <v>92839475</v>
      </c>
      <c r="I29" s="15">
        <v>565</v>
      </c>
      <c r="J29" s="36">
        <v>48667035</v>
      </c>
      <c r="K29" s="15">
        <f t="shared" si="0"/>
        <v>8761</v>
      </c>
      <c r="L29" s="36">
        <f t="shared" si="0"/>
        <v>224730123</v>
      </c>
      <c r="M29" s="22"/>
    </row>
    <row r="30" spans="1:13" x14ac:dyDescent="0.25">
      <c r="A30" s="32">
        <v>37031</v>
      </c>
      <c r="B30" s="28" t="s">
        <v>64</v>
      </c>
      <c r="C30" s="15">
        <v>990</v>
      </c>
      <c r="D30" s="16">
        <v>7663166</v>
      </c>
      <c r="E30" s="15">
        <v>1102</v>
      </c>
      <c r="F30" s="16">
        <v>22482339</v>
      </c>
      <c r="G30" s="15">
        <v>685</v>
      </c>
      <c r="H30" s="16">
        <v>23152485</v>
      </c>
      <c r="I30" s="15">
        <v>74</v>
      </c>
      <c r="J30" s="36">
        <v>7346580</v>
      </c>
      <c r="K30" s="15">
        <f t="shared" si="0"/>
        <v>2851</v>
      </c>
      <c r="L30" s="36">
        <f t="shared" si="0"/>
        <v>60644570</v>
      </c>
      <c r="M30" s="22"/>
    </row>
    <row r="31" spans="1:13" x14ac:dyDescent="0.25">
      <c r="A31" s="32">
        <v>37032</v>
      </c>
      <c r="B31" s="28" t="s">
        <v>65</v>
      </c>
      <c r="C31" s="15">
        <v>17902</v>
      </c>
      <c r="D31" s="16">
        <v>138344956</v>
      </c>
      <c r="E31" s="15">
        <v>18903</v>
      </c>
      <c r="F31" s="16">
        <v>385202562</v>
      </c>
      <c r="G31" s="15">
        <v>13443</v>
      </c>
      <c r="H31" s="16">
        <v>465559923</v>
      </c>
      <c r="I31" s="15">
        <v>2523</v>
      </c>
      <c r="J31" s="36">
        <v>231798902</v>
      </c>
      <c r="K31" s="15">
        <f t="shared" si="0"/>
        <v>52771</v>
      </c>
      <c r="L31" s="36">
        <f t="shared" si="0"/>
        <v>1220906343</v>
      </c>
      <c r="M31" s="22"/>
    </row>
    <row r="32" spans="1:13" x14ac:dyDescent="0.25">
      <c r="A32" s="32">
        <v>37033</v>
      </c>
      <c r="B32" s="28" t="s">
        <v>66</v>
      </c>
      <c r="C32" s="15">
        <v>764</v>
      </c>
      <c r="D32" s="16">
        <v>5884718</v>
      </c>
      <c r="E32" s="15">
        <v>563</v>
      </c>
      <c r="F32" s="16">
        <v>11353812</v>
      </c>
      <c r="G32" s="15">
        <v>344</v>
      </c>
      <c r="H32" s="16">
        <v>11778226</v>
      </c>
      <c r="I32" s="15">
        <v>53</v>
      </c>
      <c r="J32" s="36">
        <v>4935135</v>
      </c>
      <c r="K32" s="15">
        <f t="shared" si="0"/>
        <v>1724</v>
      </c>
      <c r="L32" s="36">
        <f t="shared" si="0"/>
        <v>33951891</v>
      </c>
      <c r="M32" s="22"/>
    </row>
    <row r="33" spans="1:13" x14ac:dyDescent="0.25">
      <c r="A33" s="32">
        <v>37034</v>
      </c>
      <c r="B33" s="28" t="s">
        <v>67</v>
      </c>
      <c r="C33" s="15">
        <v>1132</v>
      </c>
      <c r="D33" s="16">
        <v>8856522</v>
      </c>
      <c r="E33" s="15">
        <v>1122</v>
      </c>
      <c r="F33" s="16">
        <v>22706375</v>
      </c>
      <c r="G33" s="15">
        <v>822</v>
      </c>
      <c r="H33" s="16">
        <v>28242391</v>
      </c>
      <c r="I33" s="15">
        <v>99</v>
      </c>
      <c r="J33" s="36">
        <v>8134021</v>
      </c>
      <c r="K33" s="15">
        <f t="shared" si="0"/>
        <v>3175</v>
      </c>
      <c r="L33" s="36">
        <f t="shared" si="0"/>
        <v>67939309</v>
      </c>
      <c r="M33" s="22"/>
    </row>
    <row r="34" spans="1:13" x14ac:dyDescent="0.25">
      <c r="A34" s="32">
        <v>37035</v>
      </c>
      <c r="B34" s="28" t="s">
        <v>68</v>
      </c>
      <c r="C34" s="15">
        <v>2374</v>
      </c>
      <c r="D34" s="16">
        <v>19247809</v>
      </c>
      <c r="E34" s="15">
        <v>2496</v>
      </c>
      <c r="F34" s="16">
        <v>50861104</v>
      </c>
      <c r="G34" s="15">
        <v>1568</v>
      </c>
      <c r="H34" s="16">
        <v>53005222</v>
      </c>
      <c r="I34" s="15">
        <v>223</v>
      </c>
      <c r="J34" s="36">
        <v>19805207</v>
      </c>
      <c r="K34" s="15">
        <f t="shared" si="0"/>
        <v>6661</v>
      </c>
      <c r="L34" s="36">
        <f t="shared" si="0"/>
        <v>142919342</v>
      </c>
      <c r="M34" s="22"/>
    </row>
    <row r="35" spans="1:13" x14ac:dyDescent="0.25">
      <c r="A35" s="32">
        <v>37036</v>
      </c>
      <c r="B35" s="28" t="s">
        <v>69</v>
      </c>
      <c r="C35" s="15">
        <v>1634</v>
      </c>
      <c r="D35" s="16">
        <v>11915743</v>
      </c>
      <c r="E35" s="15">
        <v>1756</v>
      </c>
      <c r="F35" s="16">
        <v>36123058</v>
      </c>
      <c r="G35" s="15">
        <v>1235</v>
      </c>
      <c r="H35" s="16">
        <v>42648822</v>
      </c>
      <c r="I35" s="15">
        <v>251</v>
      </c>
      <c r="J35" s="36">
        <v>20660928</v>
      </c>
      <c r="K35" s="15">
        <f t="shared" si="0"/>
        <v>4876</v>
      </c>
      <c r="L35" s="36">
        <f t="shared" si="0"/>
        <v>111348551</v>
      </c>
      <c r="M35" s="22"/>
    </row>
    <row r="36" spans="1:13" x14ac:dyDescent="0.25">
      <c r="A36" s="32">
        <v>37037</v>
      </c>
      <c r="B36" s="28" t="s">
        <v>70</v>
      </c>
      <c r="C36" s="15">
        <v>4259</v>
      </c>
      <c r="D36" s="16">
        <v>34636796</v>
      </c>
      <c r="E36" s="15">
        <v>4922</v>
      </c>
      <c r="F36" s="16">
        <v>100140477</v>
      </c>
      <c r="G36" s="15">
        <v>3026</v>
      </c>
      <c r="H36" s="16">
        <v>103224867</v>
      </c>
      <c r="I36" s="15">
        <v>354</v>
      </c>
      <c r="J36" s="36">
        <v>30577841</v>
      </c>
      <c r="K36" s="15">
        <f t="shared" si="0"/>
        <v>12561</v>
      </c>
      <c r="L36" s="36">
        <f t="shared" si="0"/>
        <v>268579981</v>
      </c>
      <c r="M36" s="22"/>
    </row>
    <row r="37" spans="1:13" x14ac:dyDescent="0.25">
      <c r="A37" s="32">
        <v>37038</v>
      </c>
      <c r="B37" s="28" t="s">
        <v>71</v>
      </c>
      <c r="C37" s="15">
        <v>2225</v>
      </c>
      <c r="D37" s="16">
        <v>18951737</v>
      </c>
      <c r="E37" s="15">
        <v>2481</v>
      </c>
      <c r="F37" s="16">
        <v>50549827</v>
      </c>
      <c r="G37" s="15">
        <v>1723</v>
      </c>
      <c r="H37" s="16">
        <v>58729161</v>
      </c>
      <c r="I37" s="15">
        <v>257</v>
      </c>
      <c r="J37" s="36">
        <v>24462994</v>
      </c>
      <c r="K37" s="15">
        <f t="shared" si="0"/>
        <v>6686</v>
      </c>
      <c r="L37" s="36">
        <f t="shared" si="0"/>
        <v>152693719</v>
      </c>
      <c r="M37" s="22"/>
    </row>
    <row r="38" spans="1:13" x14ac:dyDescent="0.25">
      <c r="A38" s="32">
        <v>37039</v>
      </c>
      <c r="B38" s="28" t="s">
        <v>72</v>
      </c>
      <c r="C38" s="15">
        <v>4146</v>
      </c>
      <c r="D38" s="16">
        <v>33612485</v>
      </c>
      <c r="E38" s="15">
        <v>4630</v>
      </c>
      <c r="F38" s="16">
        <v>94224579</v>
      </c>
      <c r="G38" s="15">
        <v>2504</v>
      </c>
      <c r="H38" s="16">
        <v>85067019</v>
      </c>
      <c r="I38" s="15">
        <v>336</v>
      </c>
      <c r="J38" s="36">
        <v>28409610</v>
      </c>
      <c r="K38" s="15">
        <f t="shared" si="0"/>
        <v>11616</v>
      </c>
      <c r="L38" s="36">
        <f t="shared" si="0"/>
        <v>241313693</v>
      </c>
      <c r="M38" s="22"/>
    </row>
    <row r="39" spans="1:13" x14ac:dyDescent="0.25">
      <c r="A39" s="32">
        <v>37040</v>
      </c>
      <c r="B39" s="28" t="s">
        <v>73</v>
      </c>
      <c r="C39" s="15">
        <v>1059</v>
      </c>
      <c r="D39" s="16">
        <v>8494045</v>
      </c>
      <c r="E39" s="15">
        <v>1067</v>
      </c>
      <c r="F39" s="16">
        <v>21577189</v>
      </c>
      <c r="G39" s="15">
        <v>633</v>
      </c>
      <c r="H39" s="16">
        <v>21660528</v>
      </c>
      <c r="I39" s="15">
        <v>86</v>
      </c>
      <c r="J39" s="36">
        <v>6593797</v>
      </c>
      <c r="K39" s="15">
        <f t="shared" si="0"/>
        <v>2845</v>
      </c>
      <c r="L39" s="36">
        <f t="shared" si="0"/>
        <v>58325559</v>
      </c>
      <c r="M39" s="22"/>
    </row>
    <row r="40" spans="1:13" x14ac:dyDescent="0.25">
      <c r="A40" s="32">
        <v>37041</v>
      </c>
      <c r="B40" s="28" t="s">
        <v>74</v>
      </c>
      <c r="C40" s="15">
        <v>1556</v>
      </c>
      <c r="D40" s="16">
        <v>12102468</v>
      </c>
      <c r="E40" s="15">
        <v>1541</v>
      </c>
      <c r="F40" s="16">
        <v>31303361</v>
      </c>
      <c r="G40" s="15">
        <v>1087</v>
      </c>
      <c r="H40" s="16">
        <v>37448962</v>
      </c>
      <c r="I40" s="15">
        <v>201</v>
      </c>
      <c r="J40" s="36">
        <v>18149844</v>
      </c>
      <c r="K40" s="15">
        <f t="shared" si="0"/>
        <v>4385</v>
      </c>
      <c r="L40" s="36">
        <f t="shared" si="0"/>
        <v>99004635</v>
      </c>
      <c r="M40" s="22"/>
    </row>
    <row r="41" spans="1:13" x14ac:dyDescent="0.25">
      <c r="A41" s="32">
        <v>37042</v>
      </c>
      <c r="B41" s="28" t="s">
        <v>75</v>
      </c>
      <c r="C41" s="15">
        <v>2622</v>
      </c>
      <c r="D41" s="16">
        <v>20474509</v>
      </c>
      <c r="E41" s="15">
        <v>2579</v>
      </c>
      <c r="F41" s="16">
        <v>52558246</v>
      </c>
      <c r="G41" s="15">
        <v>2398</v>
      </c>
      <c r="H41" s="16">
        <v>83922546</v>
      </c>
      <c r="I41" s="15">
        <v>620</v>
      </c>
      <c r="J41" s="36">
        <v>60831954</v>
      </c>
      <c r="K41" s="15">
        <f t="shared" si="0"/>
        <v>8219</v>
      </c>
      <c r="L41" s="36">
        <f t="shared" si="0"/>
        <v>217787255</v>
      </c>
      <c r="M41" s="22"/>
    </row>
    <row r="42" spans="1:13" x14ac:dyDescent="0.25">
      <c r="A42" s="32">
        <v>37044</v>
      </c>
      <c r="B42" s="28" t="s">
        <v>76</v>
      </c>
      <c r="C42" s="15">
        <v>1673</v>
      </c>
      <c r="D42" s="16">
        <v>12798733</v>
      </c>
      <c r="E42" s="15">
        <v>1642</v>
      </c>
      <c r="F42" s="16">
        <v>33545555</v>
      </c>
      <c r="G42" s="15">
        <v>1094</v>
      </c>
      <c r="H42" s="16">
        <v>37708639</v>
      </c>
      <c r="I42" s="15">
        <v>154</v>
      </c>
      <c r="J42" s="36">
        <v>13328216</v>
      </c>
      <c r="K42" s="15">
        <f t="shared" si="0"/>
        <v>4563</v>
      </c>
      <c r="L42" s="36">
        <f t="shared" si="0"/>
        <v>97381143</v>
      </c>
      <c r="M42" s="22"/>
    </row>
    <row r="43" spans="1:13" x14ac:dyDescent="0.25">
      <c r="A43" s="32">
        <v>37045</v>
      </c>
      <c r="B43" s="28" t="s">
        <v>77</v>
      </c>
      <c r="C43" s="15">
        <v>1384</v>
      </c>
      <c r="D43" s="16">
        <v>10909738</v>
      </c>
      <c r="E43" s="15">
        <v>1368</v>
      </c>
      <c r="F43" s="16">
        <v>27756265</v>
      </c>
      <c r="G43" s="15">
        <v>788</v>
      </c>
      <c r="H43" s="16">
        <v>26226656</v>
      </c>
      <c r="I43" s="15">
        <v>107</v>
      </c>
      <c r="J43" s="36">
        <v>9169810</v>
      </c>
      <c r="K43" s="15">
        <f t="shared" si="0"/>
        <v>3647</v>
      </c>
      <c r="L43" s="36">
        <f t="shared" si="0"/>
        <v>74062469</v>
      </c>
      <c r="M43" s="22"/>
    </row>
    <row r="44" spans="1:13" x14ac:dyDescent="0.25">
      <c r="A44" s="32">
        <v>37046</v>
      </c>
      <c r="B44" s="28" t="s">
        <v>78</v>
      </c>
      <c r="C44" s="15">
        <v>2888</v>
      </c>
      <c r="D44" s="16">
        <v>22784920</v>
      </c>
      <c r="E44" s="15">
        <v>3639</v>
      </c>
      <c r="F44" s="16">
        <v>74329179</v>
      </c>
      <c r="G44" s="15">
        <v>3053</v>
      </c>
      <c r="H44" s="16">
        <v>106655708</v>
      </c>
      <c r="I44" s="15">
        <v>557</v>
      </c>
      <c r="J44" s="36">
        <v>47816406</v>
      </c>
      <c r="K44" s="15">
        <f t="shared" si="0"/>
        <v>10137</v>
      </c>
      <c r="L44" s="36">
        <f t="shared" si="0"/>
        <v>251586213</v>
      </c>
      <c r="M44" s="22"/>
    </row>
    <row r="45" spans="1:13" x14ac:dyDescent="0.25">
      <c r="A45" s="32">
        <v>37047</v>
      </c>
      <c r="B45" s="28" t="s">
        <v>79</v>
      </c>
      <c r="C45" s="15">
        <v>4047</v>
      </c>
      <c r="D45" s="16">
        <v>30522588</v>
      </c>
      <c r="E45" s="15">
        <v>4358</v>
      </c>
      <c r="F45" s="16">
        <v>89003765</v>
      </c>
      <c r="G45" s="15">
        <v>3626</v>
      </c>
      <c r="H45" s="16">
        <v>127757193</v>
      </c>
      <c r="I45" s="15">
        <v>987</v>
      </c>
      <c r="J45" s="36">
        <v>97506052</v>
      </c>
      <c r="K45" s="15">
        <f t="shared" si="0"/>
        <v>13018</v>
      </c>
      <c r="L45" s="36">
        <f t="shared" si="0"/>
        <v>344789598</v>
      </c>
      <c r="M45" s="22"/>
    </row>
    <row r="46" spans="1:13" x14ac:dyDescent="0.25">
      <c r="A46" s="32">
        <v>37048</v>
      </c>
      <c r="B46" s="28" t="s">
        <v>80</v>
      </c>
      <c r="C46" s="15">
        <v>1813</v>
      </c>
      <c r="D46" s="16">
        <v>14587838</v>
      </c>
      <c r="E46" s="15">
        <v>2026</v>
      </c>
      <c r="F46" s="16">
        <v>41349464</v>
      </c>
      <c r="G46" s="15">
        <v>1265</v>
      </c>
      <c r="H46" s="16">
        <v>43432050</v>
      </c>
      <c r="I46" s="15">
        <v>194</v>
      </c>
      <c r="J46" s="36">
        <v>18581006</v>
      </c>
      <c r="K46" s="15">
        <f t="shared" si="0"/>
        <v>5298</v>
      </c>
      <c r="L46" s="36">
        <f t="shared" si="0"/>
        <v>117950358</v>
      </c>
      <c r="M46" s="22"/>
    </row>
    <row r="47" spans="1:13" x14ac:dyDescent="0.25">
      <c r="A47" s="32">
        <v>37050</v>
      </c>
      <c r="B47" s="28" t="s">
        <v>81</v>
      </c>
      <c r="C47" s="15">
        <v>1884</v>
      </c>
      <c r="D47" s="16">
        <v>15221847</v>
      </c>
      <c r="E47" s="15">
        <v>2280</v>
      </c>
      <c r="F47" s="16">
        <v>46370165</v>
      </c>
      <c r="G47" s="15">
        <v>1792</v>
      </c>
      <c r="H47" s="16">
        <v>61641818</v>
      </c>
      <c r="I47" s="15">
        <v>258</v>
      </c>
      <c r="J47" s="36">
        <v>22044277</v>
      </c>
      <c r="K47" s="15">
        <f t="shared" si="0"/>
        <v>6214</v>
      </c>
      <c r="L47" s="36">
        <f t="shared" si="0"/>
        <v>145278107</v>
      </c>
      <c r="M47" s="22"/>
    </row>
    <row r="48" spans="1:13" x14ac:dyDescent="0.25">
      <c r="A48" s="32">
        <v>37051</v>
      </c>
      <c r="B48" s="28" t="s">
        <v>82</v>
      </c>
      <c r="C48" s="15">
        <v>1157</v>
      </c>
      <c r="D48" s="16">
        <v>9239004</v>
      </c>
      <c r="E48" s="15">
        <v>1124</v>
      </c>
      <c r="F48" s="16">
        <v>22591988</v>
      </c>
      <c r="G48" s="15">
        <v>772</v>
      </c>
      <c r="H48" s="16">
        <v>26288556</v>
      </c>
      <c r="I48" s="15">
        <v>99</v>
      </c>
      <c r="J48" s="36">
        <v>8713710</v>
      </c>
      <c r="K48" s="15">
        <f t="shared" si="0"/>
        <v>3152</v>
      </c>
      <c r="L48" s="36">
        <f t="shared" si="0"/>
        <v>66833258</v>
      </c>
      <c r="M48" s="22"/>
    </row>
    <row r="49" spans="1:13" x14ac:dyDescent="0.25">
      <c r="A49" s="32">
        <v>37052</v>
      </c>
      <c r="B49" s="28" t="s">
        <v>83</v>
      </c>
      <c r="C49" s="15">
        <v>1970</v>
      </c>
      <c r="D49" s="16">
        <v>15544984</v>
      </c>
      <c r="E49" s="15">
        <v>2232</v>
      </c>
      <c r="F49" s="16">
        <v>45717779</v>
      </c>
      <c r="G49" s="15">
        <v>1763</v>
      </c>
      <c r="H49" s="16">
        <v>60569075</v>
      </c>
      <c r="I49" s="15">
        <v>291</v>
      </c>
      <c r="J49" s="36">
        <v>24930678</v>
      </c>
      <c r="K49" s="15">
        <f t="shared" si="0"/>
        <v>6256</v>
      </c>
      <c r="L49" s="36">
        <f t="shared" si="0"/>
        <v>146762516</v>
      </c>
      <c r="M49" s="22"/>
    </row>
    <row r="50" spans="1:13" x14ac:dyDescent="0.25">
      <c r="A50" s="32">
        <v>37053</v>
      </c>
      <c r="B50" s="28" t="s">
        <v>84</v>
      </c>
      <c r="C50" s="15">
        <v>6918</v>
      </c>
      <c r="D50" s="16">
        <v>55498585</v>
      </c>
      <c r="E50" s="15">
        <v>7334</v>
      </c>
      <c r="F50" s="16">
        <v>149728049</v>
      </c>
      <c r="G50" s="15">
        <v>5480</v>
      </c>
      <c r="H50" s="16">
        <v>190930835</v>
      </c>
      <c r="I50" s="15">
        <v>1000</v>
      </c>
      <c r="J50" s="36">
        <v>88133736</v>
      </c>
      <c r="K50" s="15">
        <f t="shared" si="0"/>
        <v>20732</v>
      </c>
      <c r="L50" s="36">
        <f t="shared" si="0"/>
        <v>484291205</v>
      </c>
      <c r="M50" s="22"/>
    </row>
    <row r="51" spans="1:13" x14ac:dyDescent="0.25">
      <c r="A51" s="32">
        <v>37054</v>
      </c>
      <c r="B51" s="28" t="s">
        <v>85</v>
      </c>
      <c r="C51" s="15">
        <v>7267</v>
      </c>
      <c r="D51" s="16">
        <v>56143971</v>
      </c>
      <c r="E51" s="15">
        <v>7637</v>
      </c>
      <c r="F51" s="16">
        <v>156074970</v>
      </c>
      <c r="G51" s="15">
        <v>6997</v>
      </c>
      <c r="H51" s="16">
        <v>248913105</v>
      </c>
      <c r="I51" s="15">
        <v>2248</v>
      </c>
      <c r="J51" s="36">
        <v>224737064</v>
      </c>
      <c r="K51" s="15">
        <f t="shared" si="0"/>
        <v>24149</v>
      </c>
      <c r="L51" s="36">
        <f t="shared" si="0"/>
        <v>685869110</v>
      </c>
      <c r="M51" s="22"/>
    </row>
    <row r="52" spans="1:13" x14ac:dyDescent="0.25">
      <c r="A52" s="32">
        <v>37055</v>
      </c>
      <c r="B52" s="28" t="s">
        <v>86</v>
      </c>
      <c r="C52" s="15">
        <v>3006</v>
      </c>
      <c r="D52" s="16">
        <v>24534348</v>
      </c>
      <c r="E52" s="15">
        <v>3414</v>
      </c>
      <c r="F52" s="16">
        <v>69622141</v>
      </c>
      <c r="G52" s="15">
        <v>2267</v>
      </c>
      <c r="H52" s="16">
        <v>76812155</v>
      </c>
      <c r="I52" s="15">
        <v>302</v>
      </c>
      <c r="J52" s="36">
        <v>26356753</v>
      </c>
      <c r="K52" s="15">
        <f t="shared" si="0"/>
        <v>8989</v>
      </c>
      <c r="L52" s="36">
        <f t="shared" si="0"/>
        <v>197325397</v>
      </c>
      <c r="M52" s="22"/>
    </row>
    <row r="53" spans="1:13" x14ac:dyDescent="0.25">
      <c r="A53" s="32">
        <v>37056</v>
      </c>
      <c r="B53" s="28" t="s">
        <v>87</v>
      </c>
      <c r="C53" s="15">
        <v>1840</v>
      </c>
      <c r="D53" s="16">
        <v>14686692</v>
      </c>
      <c r="E53" s="15">
        <v>1811</v>
      </c>
      <c r="F53" s="16">
        <v>36833630</v>
      </c>
      <c r="G53" s="15">
        <v>1353</v>
      </c>
      <c r="H53" s="16">
        <v>47204726</v>
      </c>
      <c r="I53" s="15">
        <v>182</v>
      </c>
      <c r="J53" s="36">
        <v>15266342</v>
      </c>
      <c r="K53" s="15">
        <f t="shared" si="0"/>
        <v>5186</v>
      </c>
      <c r="L53" s="36">
        <f t="shared" si="0"/>
        <v>113991390</v>
      </c>
      <c r="M53" s="22"/>
    </row>
    <row r="54" spans="1:13" x14ac:dyDescent="0.25">
      <c r="A54" s="32">
        <v>37057</v>
      </c>
      <c r="B54" s="28" t="s">
        <v>88</v>
      </c>
      <c r="C54" s="15">
        <v>3359</v>
      </c>
      <c r="D54" s="16">
        <v>25791061</v>
      </c>
      <c r="E54" s="15">
        <v>3719</v>
      </c>
      <c r="F54" s="16">
        <v>75923443</v>
      </c>
      <c r="G54" s="15">
        <v>3053</v>
      </c>
      <c r="H54" s="16">
        <v>107402708</v>
      </c>
      <c r="I54" s="15">
        <v>847</v>
      </c>
      <c r="J54" s="36">
        <v>84131449</v>
      </c>
      <c r="K54" s="15">
        <f t="shared" si="0"/>
        <v>10978</v>
      </c>
      <c r="L54" s="36">
        <f t="shared" si="0"/>
        <v>293248661</v>
      </c>
      <c r="M54" s="22"/>
    </row>
    <row r="55" spans="1:13" x14ac:dyDescent="0.25">
      <c r="A55" s="32">
        <v>37059</v>
      </c>
      <c r="B55" s="28" t="s">
        <v>89</v>
      </c>
      <c r="C55" s="15">
        <v>1907</v>
      </c>
      <c r="D55" s="16">
        <v>15239260</v>
      </c>
      <c r="E55" s="15">
        <v>2186</v>
      </c>
      <c r="F55" s="16">
        <v>44655889</v>
      </c>
      <c r="G55" s="15">
        <v>1249</v>
      </c>
      <c r="H55" s="16">
        <v>41999615</v>
      </c>
      <c r="I55" s="15">
        <v>154</v>
      </c>
      <c r="J55" s="36">
        <v>11922999</v>
      </c>
      <c r="K55" s="15">
        <f t="shared" si="0"/>
        <v>5496</v>
      </c>
      <c r="L55" s="36">
        <f t="shared" si="0"/>
        <v>113817763</v>
      </c>
      <c r="M55" s="22"/>
    </row>
    <row r="56" spans="1:13" x14ac:dyDescent="0.25">
      <c r="A56" s="32">
        <v>37060</v>
      </c>
      <c r="B56" s="28" t="s">
        <v>90</v>
      </c>
      <c r="C56" s="15">
        <v>4062</v>
      </c>
      <c r="D56" s="16">
        <v>32460494</v>
      </c>
      <c r="E56" s="15">
        <v>4853</v>
      </c>
      <c r="F56" s="16">
        <v>99391920</v>
      </c>
      <c r="G56" s="15">
        <v>4338</v>
      </c>
      <c r="H56" s="16">
        <v>152811134</v>
      </c>
      <c r="I56" s="15">
        <v>949</v>
      </c>
      <c r="J56" s="36">
        <v>86599067</v>
      </c>
      <c r="K56" s="15">
        <f t="shared" si="0"/>
        <v>14202</v>
      </c>
      <c r="L56" s="36">
        <f t="shared" si="0"/>
        <v>371262615</v>
      </c>
      <c r="M56" s="22"/>
    </row>
    <row r="57" spans="1:13" x14ac:dyDescent="0.25">
      <c r="A57" s="32">
        <v>37061</v>
      </c>
      <c r="B57" s="28" t="s">
        <v>91</v>
      </c>
      <c r="C57" s="15">
        <v>7602</v>
      </c>
      <c r="D57" s="16">
        <v>61048434</v>
      </c>
      <c r="E57" s="15">
        <v>7864</v>
      </c>
      <c r="F57" s="16">
        <v>160363407</v>
      </c>
      <c r="G57" s="15">
        <v>5833</v>
      </c>
      <c r="H57" s="16">
        <v>201023266</v>
      </c>
      <c r="I57" s="15">
        <v>1074</v>
      </c>
      <c r="J57" s="36">
        <v>106371138</v>
      </c>
      <c r="K57" s="15">
        <f t="shared" si="0"/>
        <v>22373</v>
      </c>
      <c r="L57" s="36">
        <f t="shared" si="0"/>
        <v>528806245</v>
      </c>
      <c r="M57" s="22"/>
    </row>
    <row r="58" spans="1:13" x14ac:dyDescent="0.25">
      <c r="A58" s="32">
        <v>37062</v>
      </c>
      <c r="B58" s="28" t="s">
        <v>92</v>
      </c>
      <c r="C58" s="15">
        <v>1655</v>
      </c>
      <c r="D58" s="16">
        <v>13016123</v>
      </c>
      <c r="E58" s="15">
        <v>1996</v>
      </c>
      <c r="F58" s="16">
        <v>40546149</v>
      </c>
      <c r="G58" s="15">
        <v>1125</v>
      </c>
      <c r="H58" s="16">
        <v>37905678</v>
      </c>
      <c r="I58" s="15">
        <v>182</v>
      </c>
      <c r="J58" s="36">
        <v>16222243</v>
      </c>
      <c r="K58" s="15">
        <f t="shared" si="0"/>
        <v>4958</v>
      </c>
      <c r="L58" s="36">
        <f t="shared" si="0"/>
        <v>107690193</v>
      </c>
      <c r="M58" s="22"/>
    </row>
    <row r="59" spans="1:13" x14ac:dyDescent="0.25">
      <c r="A59" s="30"/>
      <c r="B59" s="30" t="s">
        <v>93</v>
      </c>
      <c r="C59" s="37">
        <f>SUM(C4:C58)</f>
        <v>250055</v>
      </c>
      <c r="D59" s="31">
        <f t="shared" ref="D59:L59" si="1">SUM(D4:D58)</f>
        <v>1925081913</v>
      </c>
      <c r="E59" s="37">
        <f t="shared" si="1"/>
        <v>255636</v>
      </c>
      <c r="F59" s="31">
        <f t="shared" si="1"/>
        <v>5211670890</v>
      </c>
      <c r="G59" s="37">
        <f t="shared" si="1"/>
        <v>199832</v>
      </c>
      <c r="H59" s="31">
        <f t="shared" si="1"/>
        <v>6972801788</v>
      </c>
      <c r="I59" s="37">
        <f t="shared" si="1"/>
        <v>48120</v>
      </c>
      <c r="J59" s="38">
        <f t="shared" si="1"/>
        <v>4756741335</v>
      </c>
      <c r="K59" s="37">
        <f t="shared" si="1"/>
        <v>753643</v>
      </c>
      <c r="L59" s="38">
        <f t="shared" si="1"/>
        <v>18866295926</v>
      </c>
      <c r="M59" s="34" t="s">
        <v>7</v>
      </c>
    </row>
    <row r="60" spans="1:13" x14ac:dyDescent="0.25">
      <c r="A60" s="5" t="s">
        <v>10</v>
      </c>
    </row>
    <row r="62" spans="1:13" x14ac:dyDescent="0.25">
      <c r="A62" s="6" t="s">
        <v>33</v>
      </c>
    </row>
    <row r="63" spans="1:13" x14ac:dyDescent="0.25">
      <c r="A63" s="6" t="s">
        <v>32</v>
      </c>
    </row>
    <row r="64" spans="1:13" x14ac:dyDescent="0.25">
      <c r="A64" s="41" t="s">
        <v>31</v>
      </c>
    </row>
  </sheetData>
  <mergeCells count="9">
    <mergeCell ref="N1:O1"/>
    <mergeCell ref="I2:J2"/>
    <mergeCell ref="K2:L2"/>
    <mergeCell ref="A2:A3"/>
    <mergeCell ref="B2:B3"/>
    <mergeCell ref="C2:D2"/>
    <mergeCell ref="E2:F2"/>
    <mergeCell ref="G2:H2"/>
    <mergeCell ref="A1:J1"/>
  </mergeCells>
  <hyperlinks>
    <hyperlink ref="N1:O1" location="indice!A1" display="Torna all'indice"/>
  </hyperlinks>
  <pageMargins left="0" right="0" top="0" bottom="0" header="0" footer="0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zoomScaleNormal="100" workbookViewId="0">
      <selection activeCell="I1" sqref="I1"/>
    </sheetView>
  </sheetViews>
  <sheetFormatPr defaultRowHeight="15" x14ac:dyDescent="0.25"/>
  <cols>
    <col min="1" max="1" width="11.28515625" customWidth="1"/>
    <col min="2" max="2" width="30.42578125" bestFit="1" customWidth="1"/>
    <col min="3" max="3" width="11.140625" bestFit="1" customWidth="1"/>
    <col min="4" max="4" width="16.7109375" bestFit="1" customWidth="1"/>
    <col min="5" max="5" width="12.7109375" bestFit="1" customWidth="1"/>
    <col min="6" max="6" width="16.7109375" bestFit="1" customWidth="1"/>
    <col min="7" max="7" width="16.5703125" bestFit="1" customWidth="1"/>
    <col min="8" max="8" width="16.85546875" bestFit="1" customWidth="1"/>
    <col min="11" max="11" width="9.140625" customWidth="1"/>
  </cols>
  <sheetData>
    <row r="1" spans="1:10" ht="27.75" customHeight="1" x14ac:dyDescent="0.25">
      <c r="A1" s="70" t="s">
        <v>97</v>
      </c>
      <c r="B1" s="70"/>
      <c r="C1" s="70"/>
      <c r="D1" s="70"/>
      <c r="E1" s="70"/>
      <c r="F1" s="70"/>
      <c r="G1" s="70"/>
      <c r="H1" s="71"/>
      <c r="J1" s="53" t="s">
        <v>30</v>
      </c>
    </row>
    <row r="2" spans="1:10" s="2" customFormat="1" ht="75" x14ac:dyDescent="0.25">
      <c r="A2" s="33" t="s">
        <v>0</v>
      </c>
      <c r="B2" s="33" t="s">
        <v>1</v>
      </c>
      <c r="C2" s="7" t="s">
        <v>28</v>
      </c>
      <c r="D2" s="7" t="s">
        <v>27</v>
      </c>
      <c r="E2" s="7" t="s">
        <v>26</v>
      </c>
      <c r="F2" s="7" t="s">
        <v>25</v>
      </c>
      <c r="G2" s="7" t="s">
        <v>24</v>
      </c>
      <c r="H2" s="7" t="s">
        <v>23</v>
      </c>
    </row>
    <row r="3" spans="1:10" x14ac:dyDescent="0.25">
      <c r="A3" s="32">
        <v>37001</v>
      </c>
      <c r="B3" s="28" t="s">
        <v>38</v>
      </c>
      <c r="C3" s="8">
        <v>6283753</v>
      </c>
      <c r="D3" s="8">
        <v>119635016</v>
      </c>
      <c r="E3" s="8">
        <v>62547980</v>
      </c>
      <c r="F3" s="8">
        <v>5166809</v>
      </c>
      <c r="G3" s="8">
        <v>10967000</v>
      </c>
      <c r="H3" s="8">
        <v>9167000</v>
      </c>
    </row>
    <row r="4" spans="1:10" x14ac:dyDescent="0.25">
      <c r="A4" s="32">
        <v>37002</v>
      </c>
      <c r="B4" s="28" t="s">
        <v>39</v>
      </c>
      <c r="C4" s="8">
        <v>5130849</v>
      </c>
      <c r="D4" s="8">
        <v>96881116</v>
      </c>
      <c r="E4" s="8">
        <v>50040322</v>
      </c>
      <c r="F4" s="8">
        <v>4339698</v>
      </c>
      <c r="G4" s="8">
        <v>6627321</v>
      </c>
      <c r="H4" s="8">
        <v>8024350</v>
      </c>
    </row>
    <row r="5" spans="1:10" x14ac:dyDescent="0.25">
      <c r="A5" s="32">
        <v>37003</v>
      </c>
      <c r="B5" s="28" t="s">
        <v>40</v>
      </c>
      <c r="C5" s="8">
        <v>2615486</v>
      </c>
      <c r="D5" s="8">
        <v>56677188</v>
      </c>
      <c r="E5" s="8">
        <v>31430841</v>
      </c>
      <c r="F5" s="8">
        <v>1601949</v>
      </c>
      <c r="G5" s="8">
        <v>3901233</v>
      </c>
      <c r="H5" s="8">
        <v>5192245</v>
      </c>
    </row>
    <row r="6" spans="1:10" x14ac:dyDescent="0.25">
      <c r="A6" s="32">
        <v>37005</v>
      </c>
      <c r="B6" s="28" t="s">
        <v>41</v>
      </c>
      <c r="C6" s="8">
        <v>2350718</v>
      </c>
      <c r="D6" s="8">
        <v>56387647</v>
      </c>
      <c r="E6" s="8">
        <v>26036945</v>
      </c>
      <c r="F6" s="8">
        <v>1938862</v>
      </c>
      <c r="G6" s="8">
        <v>4808953</v>
      </c>
      <c r="H6" s="8">
        <v>4462984</v>
      </c>
    </row>
    <row r="7" spans="1:10" x14ac:dyDescent="0.25">
      <c r="A7" s="32">
        <v>37006</v>
      </c>
      <c r="B7" s="28" t="s">
        <v>42</v>
      </c>
      <c r="C7" s="8">
        <v>340959701</v>
      </c>
      <c r="D7" s="8">
        <v>3789016731</v>
      </c>
      <c r="E7" s="8">
        <v>2351305596</v>
      </c>
      <c r="F7" s="8">
        <v>553453193</v>
      </c>
      <c r="G7" s="8">
        <v>297430865</v>
      </c>
      <c r="H7" s="8">
        <v>213937661</v>
      </c>
    </row>
    <row r="8" spans="1:10" x14ac:dyDescent="0.25">
      <c r="A8" s="32">
        <v>37007</v>
      </c>
      <c r="B8" s="28" t="s">
        <v>43</v>
      </c>
      <c r="C8" s="8">
        <v>957603</v>
      </c>
      <c r="D8" s="8">
        <v>26593348</v>
      </c>
      <c r="E8" s="8">
        <v>13889683</v>
      </c>
      <c r="F8" s="8">
        <v>536528</v>
      </c>
      <c r="G8" s="8">
        <v>2006431</v>
      </c>
      <c r="H8" s="8">
        <v>2151202</v>
      </c>
    </row>
    <row r="9" spans="1:10" x14ac:dyDescent="0.25">
      <c r="A9" s="32">
        <v>37008</v>
      </c>
      <c r="B9" s="28" t="s">
        <v>44</v>
      </c>
      <c r="C9" s="8">
        <v>9231106</v>
      </c>
      <c r="D9" s="8">
        <v>176148229</v>
      </c>
      <c r="E9" s="8">
        <v>92697022</v>
      </c>
      <c r="F9" s="8">
        <v>9094264</v>
      </c>
      <c r="G9" s="8">
        <v>12821902</v>
      </c>
      <c r="H9" s="8">
        <v>12279633</v>
      </c>
    </row>
    <row r="10" spans="1:10" x14ac:dyDescent="0.25">
      <c r="A10" s="32">
        <v>37009</v>
      </c>
      <c r="B10" s="28" t="s">
        <v>45</v>
      </c>
      <c r="C10" s="8">
        <v>6440807</v>
      </c>
      <c r="D10" s="8">
        <v>134749877</v>
      </c>
      <c r="E10" s="8">
        <v>66194223</v>
      </c>
      <c r="F10" s="8">
        <v>5397824</v>
      </c>
      <c r="G10" s="8">
        <v>10469649</v>
      </c>
      <c r="H10" s="8">
        <v>9803735</v>
      </c>
    </row>
    <row r="11" spans="1:10" x14ac:dyDescent="0.25">
      <c r="A11" s="32">
        <v>37010</v>
      </c>
      <c r="B11" s="28" t="s">
        <v>46</v>
      </c>
      <c r="C11" s="8">
        <v>669987</v>
      </c>
      <c r="D11" s="8">
        <v>13262167</v>
      </c>
      <c r="E11" s="8">
        <v>11789973</v>
      </c>
      <c r="F11" s="8">
        <v>317469</v>
      </c>
      <c r="G11" s="8">
        <v>1312633</v>
      </c>
      <c r="H11" s="8">
        <v>1541854</v>
      </c>
    </row>
    <row r="12" spans="1:10" x14ac:dyDescent="0.25">
      <c r="A12" s="32">
        <v>37011</v>
      </c>
      <c r="B12" s="28" t="s">
        <v>47</v>
      </c>
      <c r="C12" s="8">
        <v>25298781</v>
      </c>
      <c r="D12" s="8">
        <v>362988601</v>
      </c>
      <c r="E12" s="8">
        <v>210244164</v>
      </c>
      <c r="F12" s="8">
        <v>29712318</v>
      </c>
      <c r="G12" s="8">
        <v>25987136</v>
      </c>
      <c r="H12" s="8">
        <v>26009286</v>
      </c>
    </row>
    <row r="13" spans="1:10" x14ac:dyDescent="0.25">
      <c r="A13" s="32">
        <v>37012</v>
      </c>
      <c r="B13" s="28" t="s">
        <v>48</v>
      </c>
      <c r="C13" s="8">
        <v>1275315</v>
      </c>
      <c r="D13" s="8">
        <v>27584379</v>
      </c>
      <c r="E13" s="8">
        <v>15837038</v>
      </c>
      <c r="F13" s="8">
        <v>2281236</v>
      </c>
      <c r="G13" s="8">
        <v>2924595</v>
      </c>
      <c r="H13" s="8">
        <v>2433003</v>
      </c>
    </row>
    <row r="14" spans="1:10" x14ac:dyDescent="0.25">
      <c r="A14" s="32">
        <v>37013</v>
      </c>
      <c r="B14" s="28" t="s">
        <v>49</v>
      </c>
      <c r="C14" s="8">
        <v>906877</v>
      </c>
      <c r="D14" s="8">
        <v>12611910</v>
      </c>
      <c r="E14" s="8">
        <v>10153408</v>
      </c>
      <c r="F14" s="8">
        <v>465250</v>
      </c>
      <c r="G14" s="8">
        <v>1651735</v>
      </c>
      <c r="H14" s="8">
        <v>1430843</v>
      </c>
    </row>
    <row r="15" spans="1:10" x14ac:dyDescent="0.25">
      <c r="A15" s="32">
        <v>37014</v>
      </c>
      <c r="B15" s="28" t="s">
        <v>50</v>
      </c>
      <c r="C15" s="8">
        <v>570452</v>
      </c>
      <c r="D15" s="8">
        <v>8334935</v>
      </c>
      <c r="E15" s="8">
        <v>6856640</v>
      </c>
      <c r="F15" s="8">
        <v>412626</v>
      </c>
      <c r="G15" s="8">
        <v>836790</v>
      </c>
      <c r="H15" s="8">
        <v>734831</v>
      </c>
    </row>
    <row r="16" spans="1:10" x14ac:dyDescent="0.25">
      <c r="A16" s="32">
        <v>37015</v>
      </c>
      <c r="B16" s="28" t="s">
        <v>51</v>
      </c>
      <c r="C16" s="8">
        <v>1522178</v>
      </c>
      <c r="D16" s="8">
        <v>29331294</v>
      </c>
      <c r="E16" s="8">
        <v>18088769</v>
      </c>
      <c r="F16" s="8">
        <v>1226879</v>
      </c>
      <c r="G16" s="8">
        <v>1750491</v>
      </c>
      <c r="H16" s="8">
        <v>2021217</v>
      </c>
    </row>
    <row r="17" spans="1:8" x14ac:dyDescent="0.25">
      <c r="A17" s="32">
        <v>37016</v>
      </c>
      <c r="B17" s="28" t="s">
        <v>52</v>
      </c>
      <c r="C17" s="8">
        <v>1668384</v>
      </c>
      <c r="D17" s="8">
        <v>43732216</v>
      </c>
      <c r="E17" s="8">
        <v>17813478</v>
      </c>
      <c r="F17" s="8">
        <v>1910108</v>
      </c>
      <c r="G17" s="8">
        <v>3018322</v>
      </c>
      <c r="H17" s="8">
        <v>3090383</v>
      </c>
    </row>
    <row r="18" spans="1:8" x14ac:dyDescent="0.25">
      <c r="A18" s="32">
        <v>37017</v>
      </c>
      <c r="B18" s="28" t="s">
        <v>53</v>
      </c>
      <c r="C18" s="8">
        <v>1870286</v>
      </c>
      <c r="D18" s="8">
        <v>64516874</v>
      </c>
      <c r="E18" s="8">
        <v>24465179</v>
      </c>
      <c r="F18" s="8">
        <v>1966464</v>
      </c>
      <c r="G18" s="8">
        <v>4008704</v>
      </c>
      <c r="H18" s="8">
        <v>4854323</v>
      </c>
    </row>
    <row r="19" spans="1:8" x14ac:dyDescent="0.25">
      <c r="A19" s="32">
        <v>37019</v>
      </c>
      <c r="B19" s="28" t="s">
        <v>54</v>
      </c>
      <c r="C19" s="8">
        <v>11252209</v>
      </c>
      <c r="D19" s="8">
        <v>187402745</v>
      </c>
      <c r="E19" s="8">
        <v>98045977</v>
      </c>
      <c r="F19" s="8">
        <v>13463510</v>
      </c>
      <c r="G19" s="8">
        <v>11653873</v>
      </c>
      <c r="H19" s="8">
        <v>11257693</v>
      </c>
    </row>
    <row r="20" spans="1:8" x14ac:dyDescent="0.25">
      <c r="A20" s="32">
        <v>37020</v>
      </c>
      <c r="B20" s="28" t="s">
        <v>55</v>
      </c>
      <c r="C20" s="8">
        <v>12899092</v>
      </c>
      <c r="D20" s="8">
        <v>184671039</v>
      </c>
      <c r="E20" s="8">
        <v>115516698</v>
      </c>
      <c r="F20" s="8">
        <v>11549642</v>
      </c>
      <c r="G20" s="8">
        <v>17126286</v>
      </c>
      <c r="H20" s="8">
        <v>15880064</v>
      </c>
    </row>
    <row r="21" spans="1:8" x14ac:dyDescent="0.25">
      <c r="A21" s="32">
        <v>37021</v>
      </c>
      <c r="B21" s="28" t="s">
        <v>56</v>
      </c>
      <c r="C21" s="8">
        <v>9100878</v>
      </c>
      <c r="D21" s="8">
        <v>156648499</v>
      </c>
      <c r="E21" s="8">
        <v>86590830</v>
      </c>
      <c r="F21" s="8">
        <v>10112539</v>
      </c>
      <c r="G21" s="8">
        <v>13454628</v>
      </c>
      <c r="H21" s="8">
        <v>11792281</v>
      </c>
    </row>
    <row r="22" spans="1:8" x14ac:dyDescent="0.25">
      <c r="A22" s="32">
        <v>37022</v>
      </c>
      <c r="B22" s="28" t="s">
        <v>57</v>
      </c>
      <c r="C22" s="8">
        <v>2620151</v>
      </c>
      <c r="D22" s="8">
        <v>42850247</v>
      </c>
      <c r="E22" s="8">
        <v>28759840</v>
      </c>
      <c r="F22" s="8">
        <v>2321627</v>
      </c>
      <c r="G22" s="8">
        <v>4578892</v>
      </c>
      <c r="H22" s="8">
        <v>4127321</v>
      </c>
    </row>
    <row r="23" spans="1:8" x14ac:dyDescent="0.25">
      <c r="A23" s="32">
        <v>37024</v>
      </c>
      <c r="B23" s="28" t="s">
        <v>58</v>
      </c>
      <c r="C23" s="8">
        <v>5365155</v>
      </c>
      <c r="D23" s="8">
        <v>112590055</v>
      </c>
      <c r="E23" s="8">
        <v>62141966</v>
      </c>
      <c r="F23" s="8">
        <v>5143644</v>
      </c>
      <c r="G23" s="8">
        <v>9866160</v>
      </c>
      <c r="H23" s="8">
        <v>9605861</v>
      </c>
    </row>
    <row r="24" spans="1:8" x14ac:dyDescent="0.25">
      <c r="A24" s="32">
        <v>37025</v>
      </c>
      <c r="B24" s="28" t="s">
        <v>59</v>
      </c>
      <c r="C24" s="8">
        <v>3710597</v>
      </c>
      <c r="D24" s="8">
        <v>59108747</v>
      </c>
      <c r="E24" s="8">
        <v>30081996</v>
      </c>
      <c r="F24" s="8">
        <v>2720545</v>
      </c>
      <c r="G24" s="8">
        <v>4663543</v>
      </c>
      <c r="H24" s="8">
        <v>5317304</v>
      </c>
    </row>
    <row r="25" spans="1:8" x14ac:dyDescent="0.25">
      <c r="A25" s="32">
        <v>37026</v>
      </c>
      <c r="B25" s="28" t="s">
        <v>60</v>
      </c>
      <c r="C25" s="8">
        <v>761235</v>
      </c>
      <c r="D25" s="8">
        <v>15101025</v>
      </c>
      <c r="E25" s="8">
        <v>8469500</v>
      </c>
      <c r="F25" s="8">
        <v>433719</v>
      </c>
      <c r="G25" s="8">
        <v>1390857</v>
      </c>
      <c r="H25" s="8">
        <v>880633</v>
      </c>
    </row>
    <row r="26" spans="1:8" x14ac:dyDescent="0.25">
      <c r="A26" s="32">
        <v>37027</v>
      </c>
      <c r="B26" s="28" t="s">
        <v>61</v>
      </c>
      <c r="C26" s="8">
        <v>1894898</v>
      </c>
      <c r="D26" s="8">
        <v>39749923</v>
      </c>
      <c r="E26" s="8">
        <v>22461573</v>
      </c>
      <c r="F26" s="8">
        <v>1300880</v>
      </c>
      <c r="G26" s="8">
        <v>3795678</v>
      </c>
      <c r="H26" s="8">
        <v>2898275</v>
      </c>
    </row>
    <row r="27" spans="1:8" x14ac:dyDescent="0.25">
      <c r="A27" s="32">
        <v>37028</v>
      </c>
      <c r="B27" s="28" t="s">
        <v>62</v>
      </c>
      <c r="C27" s="8">
        <v>1771703</v>
      </c>
      <c r="D27" s="8">
        <v>43180724</v>
      </c>
      <c r="E27" s="8">
        <v>24445321</v>
      </c>
      <c r="F27" s="8">
        <v>1345799</v>
      </c>
      <c r="G27" s="8">
        <v>2206337</v>
      </c>
      <c r="H27" s="8">
        <v>3822325</v>
      </c>
    </row>
    <row r="28" spans="1:8" x14ac:dyDescent="0.25">
      <c r="A28" s="32">
        <v>37030</v>
      </c>
      <c r="B28" s="28" t="s">
        <v>63</v>
      </c>
      <c r="C28" s="8">
        <v>7980576</v>
      </c>
      <c r="D28" s="8">
        <v>126309046</v>
      </c>
      <c r="E28" s="8">
        <v>55810857</v>
      </c>
      <c r="F28" s="8">
        <v>6114212</v>
      </c>
      <c r="G28" s="8">
        <v>10314940</v>
      </c>
      <c r="H28" s="8">
        <v>11065166</v>
      </c>
    </row>
    <row r="29" spans="1:8" x14ac:dyDescent="0.25">
      <c r="A29" s="32">
        <v>37031</v>
      </c>
      <c r="B29" s="28" t="s">
        <v>64</v>
      </c>
      <c r="C29" s="8">
        <v>1310883</v>
      </c>
      <c r="D29" s="8">
        <v>31944227</v>
      </c>
      <c r="E29" s="8">
        <v>19702326</v>
      </c>
      <c r="F29" s="8">
        <v>1631465</v>
      </c>
      <c r="G29" s="8">
        <v>2294112</v>
      </c>
      <c r="H29" s="8">
        <v>2555437</v>
      </c>
    </row>
    <row r="30" spans="1:8" x14ac:dyDescent="0.25">
      <c r="A30" s="32">
        <v>37032</v>
      </c>
      <c r="B30" s="28" t="s">
        <v>65</v>
      </c>
      <c r="C30" s="8">
        <v>36109920</v>
      </c>
      <c r="D30" s="8">
        <v>648811023</v>
      </c>
      <c r="E30" s="8">
        <v>379717957</v>
      </c>
      <c r="F30" s="8">
        <v>40496198</v>
      </c>
      <c r="G30" s="8">
        <v>43623718</v>
      </c>
      <c r="H30" s="8">
        <v>38459347</v>
      </c>
    </row>
    <row r="31" spans="1:8" x14ac:dyDescent="0.25">
      <c r="A31" s="32">
        <v>37033</v>
      </c>
      <c r="B31" s="28" t="s">
        <v>66</v>
      </c>
      <c r="C31" s="8">
        <v>1119618</v>
      </c>
      <c r="D31" s="8">
        <v>14746128</v>
      </c>
      <c r="E31" s="8">
        <v>12175585</v>
      </c>
      <c r="F31" s="8">
        <v>678301</v>
      </c>
      <c r="G31" s="8">
        <v>2123546</v>
      </c>
      <c r="H31" s="8">
        <v>2444039</v>
      </c>
    </row>
    <row r="32" spans="1:8" x14ac:dyDescent="0.25">
      <c r="A32" s="32">
        <v>37034</v>
      </c>
      <c r="B32" s="28" t="s">
        <v>67</v>
      </c>
      <c r="C32" s="8">
        <v>1895847</v>
      </c>
      <c r="D32" s="8">
        <v>34704433</v>
      </c>
      <c r="E32" s="8">
        <v>21849063</v>
      </c>
      <c r="F32" s="8">
        <v>1745407</v>
      </c>
      <c r="G32" s="8">
        <v>2764765</v>
      </c>
      <c r="H32" s="8">
        <v>3260194</v>
      </c>
    </row>
    <row r="33" spans="1:8" x14ac:dyDescent="0.25">
      <c r="A33" s="32">
        <v>37035</v>
      </c>
      <c r="B33" s="28" t="s">
        <v>68</v>
      </c>
      <c r="C33" s="8">
        <v>3364668</v>
      </c>
      <c r="D33" s="8">
        <v>79268739</v>
      </c>
      <c r="E33" s="8">
        <v>40736272</v>
      </c>
      <c r="F33" s="8">
        <v>2890688</v>
      </c>
      <c r="G33" s="8">
        <v>6518664</v>
      </c>
      <c r="H33" s="8">
        <v>5823479</v>
      </c>
    </row>
    <row r="34" spans="1:8" x14ac:dyDescent="0.25">
      <c r="A34" s="32">
        <v>37036</v>
      </c>
      <c r="B34" s="28" t="s">
        <v>69</v>
      </c>
      <c r="C34" s="8">
        <v>3136513</v>
      </c>
      <c r="D34" s="8">
        <v>57109513</v>
      </c>
      <c r="E34" s="8">
        <v>34574274</v>
      </c>
      <c r="F34" s="8">
        <v>3063633</v>
      </c>
      <c r="G34" s="8">
        <v>5210695</v>
      </c>
      <c r="H34" s="8">
        <v>5083078</v>
      </c>
    </row>
    <row r="35" spans="1:8" x14ac:dyDescent="0.25">
      <c r="A35" s="32">
        <v>37037</v>
      </c>
      <c r="B35" s="28" t="s">
        <v>70</v>
      </c>
      <c r="C35" s="8">
        <v>6683092</v>
      </c>
      <c r="D35" s="8">
        <v>147673256</v>
      </c>
      <c r="E35" s="8">
        <v>76368550</v>
      </c>
      <c r="F35" s="8">
        <v>7088154</v>
      </c>
      <c r="G35" s="8">
        <v>11224930</v>
      </c>
      <c r="H35" s="8">
        <v>12370657</v>
      </c>
    </row>
    <row r="36" spans="1:8" x14ac:dyDescent="0.25">
      <c r="A36" s="32">
        <v>37038</v>
      </c>
      <c r="B36" s="28" t="s">
        <v>71</v>
      </c>
      <c r="C36" s="8">
        <v>3853990</v>
      </c>
      <c r="D36" s="8">
        <v>84540407</v>
      </c>
      <c r="E36" s="8">
        <v>43397639</v>
      </c>
      <c r="F36" s="8">
        <v>3232816</v>
      </c>
      <c r="G36" s="8">
        <v>6324055</v>
      </c>
      <c r="H36" s="8">
        <v>7587117</v>
      </c>
    </row>
    <row r="37" spans="1:8" x14ac:dyDescent="0.25">
      <c r="A37" s="32">
        <v>37039</v>
      </c>
      <c r="B37" s="28" t="s">
        <v>72</v>
      </c>
      <c r="C37" s="8">
        <v>6357614</v>
      </c>
      <c r="D37" s="8">
        <v>129616960</v>
      </c>
      <c r="E37" s="8">
        <v>74732034</v>
      </c>
      <c r="F37" s="8">
        <v>5204772</v>
      </c>
      <c r="G37" s="8">
        <v>9893137</v>
      </c>
      <c r="H37" s="8">
        <v>10449193</v>
      </c>
    </row>
    <row r="38" spans="1:8" x14ac:dyDescent="0.25">
      <c r="A38" s="32">
        <v>37040</v>
      </c>
      <c r="B38" s="28" t="s">
        <v>73</v>
      </c>
      <c r="C38" s="8">
        <v>1860299</v>
      </c>
      <c r="D38" s="8">
        <v>26548242</v>
      </c>
      <c r="E38" s="8">
        <v>20661845</v>
      </c>
      <c r="F38" s="8">
        <v>1359880</v>
      </c>
      <c r="G38" s="8">
        <v>3731994</v>
      </c>
      <c r="H38" s="8">
        <v>2602753</v>
      </c>
    </row>
    <row r="39" spans="1:8" x14ac:dyDescent="0.25">
      <c r="A39" s="32">
        <v>37041</v>
      </c>
      <c r="B39" s="28" t="s">
        <v>74</v>
      </c>
      <c r="C39" s="8">
        <v>2360543</v>
      </c>
      <c r="D39" s="8">
        <v>50646548</v>
      </c>
      <c r="E39" s="8">
        <v>27073768</v>
      </c>
      <c r="F39" s="8">
        <v>4064877</v>
      </c>
      <c r="G39" s="8">
        <v>6237965</v>
      </c>
      <c r="H39" s="8">
        <v>5692073</v>
      </c>
    </row>
    <row r="40" spans="1:8" x14ac:dyDescent="0.25">
      <c r="A40" s="32">
        <v>37042</v>
      </c>
      <c r="B40" s="28" t="s">
        <v>75</v>
      </c>
      <c r="C40" s="8">
        <v>7615523</v>
      </c>
      <c r="D40" s="8">
        <v>113214521</v>
      </c>
      <c r="E40" s="8">
        <v>57690339</v>
      </c>
      <c r="F40" s="8">
        <v>6919023</v>
      </c>
      <c r="G40" s="8">
        <v>11534738</v>
      </c>
      <c r="H40" s="8">
        <v>11141382</v>
      </c>
    </row>
    <row r="41" spans="1:8" x14ac:dyDescent="0.25">
      <c r="A41" s="32">
        <v>37044</v>
      </c>
      <c r="B41" s="28" t="s">
        <v>76</v>
      </c>
      <c r="C41" s="8">
        <v>2958302</v>
      </c>
      <c r="D41" s="8">
        <v>50711131</v>
      </c>
      <c r="E41" s="8">
        <v>29146348</v>
      </c>
      <c r="F41" s="8">
        <v>2096849</v>
      </c>
      <c r="G41" s="8">
        <v>4688482</v>
      </c>
      <c r="H41" s="8">
        <v>5733999</v>
      </c>
    </row>
    <row r="42" spans="1:8" x14ac:dyDescent="0.25">
      <c r="A42" s="32">
        <v>37045</v>
      </c>
      <c r="B42" s="28" t="s">
        <v>77</v>
      </c>
      <c r="C42" s="8">
        <v>1707087</v>
      </c>
      <c r="D42" s="8">
        <v>43227336</v>
      </c>
      <c r="E42" s="8">
        <v>21155073</v>
      </c>
      <c r="F42" s="8">
        <v>763629</v>
      </c>
      <c r="G42" s="8">
        <v>2906707</v>
      </c>
      <c r="H42" s="8">
        <v>2415323</v>
      </c>
    </row>
    <row r="43" spans="1:8" x14ac:dyDescent="0.25">
      <c r="A43" s="32">
        <v>37046</v>
      </c>
      <c r="B43" s="28" t="s">
        <v>78</v>
      </c>
      <c r="C43" s="8">
        <v>7681210</v>
      </c>
      <c r="D43" s="8">
        <v>137822284</v>
      </c>
      <c r="E43" s="8">
        <v>68153639</v>
      </c>
      <c r="F43" s="8">
        <v>7876794</v>
      </c>
      <c r="G43" s="8">
        <v>12107599</v>
      </c>
      <c r="H43" s="8">
        <v>10240873</v>
      </c>
    </row>
    <row r="44" spans="1:8" x14ac:dyDescent="0.25">
      <c r="A44" s="32">
        <v>37047</v>
      </c>
      <c r="B44" s="28" t="s">
        <v>79</v>
      </c>
      <c r="C44" s="8">
        <v>12127683</v>
      </c>
      <c r="D44" s="8">
        <v>161169927</v>
      </c>
      <c r="E44" s="8">
        <v>105085934</v>
      </c>
      <c r="F44" s="8">
        <v>17797461</v>
      </c>
      <c r="G44" s="8">
        <v>17790561</v>
      </c>
      <c r="H44" s="8">
        <v>14005130</v>
      </c>
    </row>
    <row r="45" spans="1:8" x14ac:dyDescent="0.25">
      <c r="A45" s="32">
        <v>37048</v>
      </c>
      <c r="B45" s="28" t="s">
        <v>80</v>
      </c>
      <c r="C45" s="8">
        <v>3238504</v>
      </c>
      <c r="D45" s="8">
        <v>59321774</v>
      </c>
      <c r="E45" s="8">
        <v>37129296</v>
      </c>
      <c r="F45" s="8">
        <v>4284210</v>
      </c>
      <c r="G45" s="8">
        <v>4717962</v>
      </c>
      <c r="H45" s="8">
        <v>6570934</v>
      </c>
    </row>
    <row r="46" spans="1:8" x14ac:dyDescent="0.25">
      <c r="A46" s="32">
        <v>37050</v>
      </c>
      <c r="B46" s="28" t="s">
        <v>81</v>
      </c>
      <c r="C46" s="8">
        <v>3221045</v>
      </c>
      <c r="D46" s="8">
        <v>85321096</v>
      </c>
      <c r="E46" s="8">
        <v>37592105</v>
      </c>
      <c r="F46" s="8">
        <v>2460337</v>
      </c>
      <c r="G46" s="8">
        <v>6723095</v>
      </c>
      <c r="H46" s="8">
        <v>6293348</v>
      </c>
    </row>
    <row r="47" spans="1:8" x14ac:dyDescent="0.25">
      <c r="A47" s="32">
        <v>37051</v>
      </c>
      <c r="B47" s="28" t="s">
        <v>82</v>
      </c>
      <c r="C47" s="8">
        <v>1551541</v>
      </c>
      <c r="D47" s="8">
        <v>33327071</v>
      </c>
      <c r="E47" s="8">
        <v>21472704</v>
      </c>
      <c r="F47" s="8">
        <v>1639648</v>
      </c>
      <c r="G47" s="8">
        <v>3540779</v>
      </c>
      <c r="H47" s="8">
        <v>4136085</v>
      </c>
    </row>
    <row r="48" spans="1:8" x14ac:dyDescent="0.25">
      <c r="A48" s="32">
        <v>37052</v>
      </c>
      <c r="B48" s="28" t="s">
        <v>83</v>
      </c>
      <c r="C48" s="8">
        <v>4053979</v>
      </c>
      <c r="D48" s="8">
        <v>83353810</v>
      </c>
      <c r="E48" s="8">
        <v>40705107</v>
      </c>
      <c r="F48" s="8">
        <v>4081294</v>
      </c>
      <c r="G48" s="8">
        <v>6175180</v>
      </c>
      <c r="H48" s="8">
        <v>4852016</v>
      </c>
    </row>
    <row r="49" spans="1:10" x14ac:dyDescent="0.25">
      <c r="A49" s="32">
        <v>37053</v>
      </c>
      <c r="B49" s="28" t="s">
        <v>84</v>
      </c>
      <c r="C49" s="8">
        <v>16463907</v>
      </c>
      <c r="D49" s="8">
        <v>262127997</v>
      </c>
      <c r="E49" s="8">
        <v>134031338</v>
      </c>
      <c r="F49" s="8">
        <v>13614394</v>
      </c>
      <c r="G49" s="8">
        <v>20596644</v>
      </c>
      <c r="H49" s="8">
        <v>22228825</v>
      </c>
    </row>
    <row r="50" spans="1:10" x14ac:dyDescent="0.25">
      <c r="A50" s="32">
        <v>37054</v>
      </c>
      <c r="B50" s="28" t="s">
        <v>85</v>
      </c>
      <c r="C50" s="8">
        <v>30944278</v>
      </c>
      <c r="D50" s="8">
        <v>326078285</v>
      </c>
      <c r="E50" s="8">
        <v>201181510</v>
      </c>
      <c r="F50" s="8">
        <v>41559333</v>
      </c>
      <c r="G50" s="8">
        <v>29462628</v>
      </c>
      <c r="H50" s="8">
        <v>26972409</v>
      </c>
    </row>
    <row r="51" spans="1:10" x14ac:dyDescent="0.25">
      <c r="A51" s="32">
        <v>37055</v>
      </c>
      <c r="B51" s="28" t="s">
        <v>86</v>
      </c>
      <c r="C51" s="8">
        <v>5016506</v>
      </c>
      <c r="D51" s="8">
        <v>111287389</v>
      </c>
      <c r="E51" s="8">
        <v>56082827</v>
      </c>
      <c r="F51" s="8">
        <v>4715005</v>
      </c>
      <c r="G51" s="8">
        <v>6647707</v>
      </c>
      <c r="H51" s="8">
        <v>8393170</v>
      </c>
    </row>
    <row r="52" spans="1:10" x14ac:dyDescent="0.25">
      <c r="A52" s="32">
        <v>37056</v>
      </c>
      <c r="B52" s="28" t="s">
        <v>87</v>
      </c>
      <c r="C52" s="8">
        <v>2488760</v>
      </c>
      <c r="D52" s="8">
        <v>69523055</v>
      </c>
      <c r="E52" s="8">
        <v>27650236</v>
      </c>
      <c r="F52" s="8">
        <v>1856165</v>
      </c>
      <c r="G52" s="8">
        <v>4617615</v>
      </c>
      <c r="H52" s="8">
        <v>4867049</v>
      </c>
    </row>
    <row r="53" spans="1:10" x14ac:dyDescent="0.25">
      <c r="A53" s="32">
        <v>37057</v>
      </c>
      <c r="B53" s="28" t="s">
        <v>88</v>
      </c>
      <c r="C53" s="8">
        <v>12068270</v>
      </c>
      <c r="D53" s="8">
        <v>139858689</v>
      </c>
      <c r="E53" s="8">
        <v>88896066</v>
      </c>
      <c r="F53" s="8">
        <v>12135644</v>
      </c>
      <c r="G53" s="8">
        <v>13356799</v>
      </c>
      <c r="H53" s="8">
        <v>14784703</v>
      </c>
    </row>
    <row r="54" spans="1:10" x14ac:dyDescent="0.25">
      <c r="A54" s="32">
        <v>37059</v>
      </c>
      <c r="B54" s="28" t="s">
        <v>89</v>
      </c>
      <c r="C54" s="8">
        <v>3549859</v>
      </c>
      <c r="D54" s="8">
        <v>59433070</v>
      </c>
      <c r="E54" s="8">
        <v>38930565</v>
      </c>
      <c r="F54" s="8">
        <v>1933270</v>
      </c>
      <c r="G54" s="8">
        <v>2737827</v>
      </c>
      <c r="H54" s="8">
        <v>4516950</v>
      </c>
    </row>
    <row r="55" spans="1:10" x14ac:dyDescent="0.25">
      <c r="A55" s="32">
        <v>37060</v>
      </c>
      <c r="B55" s="28" t="s">
        <v>90</v>
      </c>
      <c r="C55" s="8">
        <v>13876528</v>
      </c>
      <c r="D55" s="8">
        <v>198111338</v>
      </c>
      <c r="E55" s="8">
        <v>102998004</v>
      </c>
      <c r="F55" s="8">
        <v>12859095</v>
      </c>
      <c r="G55" s="8">
        <v>14346590</v>
      </c>
      <c r="H55" s="8">
        <v>14988296</v>
      </c>
    </row>
    <row r="56" spans="1:10" x14ac:dyDescent="0.25">
      <c r="A56" s="32">
        <v>37061</v>
      </c>
      <c r="B56" s="28" t="s">
        <v>91</v>
      </c>
      <c r="C56" s="8">
        <v>15816832</v>
      </c>
      <c r="D56" s="8">
        <v>288309931</v>
      </c>
      <c r="E56" s="8">
        <v>144225161</v>
      </c>
      <c r="F56" s="8">
        <v>15282359</v>
      </c>
      <c r="G56" s="8">
        <v>26054045</v>
      </c>
      <c r="H56" s="8">
        <v>22063452</v>
      </c>
    </row>
    <row r="57" spans="1:10" x14ac:dyDescent="0.25">
      <c r="A57" s="32">
        <v>37062</v>
      </c>
      <c r="B57" s="28" t="s">
        <v>92</v>
      </c>
      <c r="C57" s="8">
        <v>3603477</v>
      </c>
      <c r="D57" s="8">
        <v>53178185</v>
      </c>
      <c r="E57" s="8">
        <v>37931840</v>
      </c>
      <c r="F57" s="8">
        <v>2240675</v>
      </c>
      <c r="G57" s="8">
        <v>4840722</v>
      </c>
      <c r="H57" s="8">
        <v>3033607</v>
      </c>
    </row>
    <row r="58" spans="1:10" x14ac:dyDescent="0.25">
      <c r="A58" s="30"/>
      <c r="B58" s="30" t="s">
        <v>93</v>
      </c>
      <c r="C58" s="39">
        <v>681145055</v>
      </c>
      <c r="D58" s="39">
        <v>9567049943</v>
      </c>
      <c r="E58" s="39">
        <v>5542763224</v>
      </c>
      <c r="F58" s="39">
        <v>899898970</v>
      </c>
      <c r="G58" s="39">
        <v>762368215</v>
      </c>
      <c r="H58" s="39">
        <v>667346391</v>
      </c>
      <c r="I58" s="36"/>
      <c r="J58" s="36"/>
    </row>
    <row r="59" spans="1:10" x14ac:dyDescent="0.25">
      <c r="A59" s="5" t="s">
        <v>10</v>
      </c>
    </row>
  </sheetData>
  <mergeCells count="1">
    <mergeCell ref="A1:H1"/>
  </mergeCells>
  <hyperlinks>
    <hyperlink ref="J1" location="indice!A1" display="Torna all'indice"/>
  </hyperlinks>
  <pageMargins left="0" right="0" top="0" bottom="0" header="0" footer="0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zoomScaleNormal="100" workbookViewId="0">
      <selection activeCell="J1" sqref="J1:K1"/>
    </sheetView>
  </sheetViews>
  <sheetFormatPr defaultRowHeight="15" x14ac:dyDescent="0.25"/>
  <cols>
    <col min="1" max="1" width="11.28515625" customWidth="1"/>
    <col min="2" max="2" width="30.42578125" bestFit="1" customWidth="1"/>
    <col min="3" max="5" width="13.85546875" bestFit="1" customWidth="1"/>
    <col min="6" max="7" width="11.5703125" bestFit="1" customWidth="1"/>
    <col min="8" max="8" width="14.28515625" bestFit="1" customWidth="1"/>
    <col min="9" max="9" width="11" bestFit="1" customWidth="1"/>
    <col min="10" max="10" width="11.7109375" bestFit="1" customWidth="1"/>
    <col min="11" max="11" width="10.85546875" bestFit="1" customWidth="1"/>
    <col min="12" max="12" width="11.7109375" bestFit="1" customWidth="1"/>
    <col min="13" max="14" width="9.5703125" bestFit="1" customWidth="1"/>
    <col min="15" max="15" width="10.85546875" bestFit="1" customWidth="1"/>
  </cols>
  <sheetData>
    <row r="1" spans="1:11" ht="32.25" customHeight="1" x14ac:dyDescent="0.25">
      <c r="A1" s="60" t="s">
        <v>95</v>
      </c>
      <c r="B1" s="60"/>
      <c r="C1" s="60"/>
      <c r="D1" s="60"/>
      <c r="E1" s="60"/>
      <c r="F1" s="60"/>
      <c r="G1" s="60"/>
      <c r="H1" s="72"/>
      <c r="J1" s="61" t="s">
        <v>30</v>
      </c>
      <c r="K1" s="61"/>
    </row>
    <row r="2" spans="1:11" s="2" customFormat="1" ht="51" customHeight="1" x14ac:dyDescent="0.25">
      <c r="A2" s="33" t="s">
        <v>0</v>
      </c>
      <c r="B2" s="33" t="s">
        <v>1</v>
      </c>
      <c r="C2" s="14" t="s">
        <v>16</v>
      </c>
      <c r="D2" s="51" t="s">
        <v>15</v>
      </c>
      <c r="E2" s="51" t="s">
        <v>14</v>
      </c>
      <c r="F2" s="51" t="s">
        <v>13</v>
      </c>
      <c r="G2" s="51" t="s">
        <v>12</v>
      </c>
      <c r="H2" s="51" t="s">
        <v>11</v>
      </c>
    </row>
    <row r="3" spans="1:11" x14ac:dyDescent="0.25">
      <c r="A3" s="32">
        <v>37001</v>
      </c>
      <c r="B3" s="28" t="s">
        <v>38</v>
      </c>
      <c r="C3" s="16">
        <v>207528664</v>
      </c>
      <c r="D3" s="16">
        <v>41787942</v>
      </c>
      <c r="E3" s="16">
        <v>199492600</v>
      </c>
      <c r="F3" s="16">
        <v>3264406</v>
      </c>
      <c r="G3" s="16">
        <v>1521696</v>
      </c>
      <c r="H3" s="8">
        <f>+G3+F3+D3</f>
        <v>46574044</v>
      </c>
    </row>
    <row r="4" spans="1:11" x14ac:dyDescent="0.25">
      <c r="A4" s="32">
        <v>37002</v>
      </c>
      <c r="B4" s="28" t="s">
        <v>39</v>
      </c>
      <c r="C4" s="16">
        <v>165953647</v>
      </c>
      <c r="D4" s="16">
        <v>33092007</v>
      </c>
      <c r="E4" s="16">
        <v>159865409</v>
      </c>
      <c r="F4" s="16">
        <v>2606197</v>
      </c>
      <c r="G4" s="16">
        <v>1266670</v>
      </c>
      <c r="H4" s="8">
        <f t="shared" ref="H4:H34" si="0">+G4+F4+D4</f>
        <v>36964874</v>
      </c>
    </row>
    <row r="5" spans="1:11" x14ac:dyDescent="0.25">
      <c r="A5" s="32">
        <v>37003</v>
      </c>
      <c r="B5" s="28" t="s">
        <v>40</v>
      </c>
      <c r="C5" s="16">
        <v>97963997</v>
      </c>
      <c r="D5" s="16">
        <v>17398271</v>
      </c>
      <c r="E5" s="16">
        <v>92956019</v>
      </c>
      <c r="F5" s="16">
        <v>1455408</v>
      </c>
      <c r="G5" s="16">
        <v>731520</v>
      </c>
      <c r="H5" s="8">
        <f t="shared" si="0"/>
        <v>19585199</v>
      </c>
    </row>
    <row r="6" spans="1:11" x14ac:dyDescent="0.25">
      <c r="A6" s="32">
        <v>37005</v>
      </c>
      <c r="B6" s="28" t="s">
        <v>41</v>
      </c>
      <c r="C6" s="16">
        <v>93011973</v>
      </c>
      <c r="D6" s="16">
        <v>19123521</v>
      </c>
      <c r="E6" s="16">
        <v>89152361</v>
      </c>
      <c r="F6" s="16">
        <v>1474679</v>
      </c>
      <c r="G6" s="16">
        <v>426101</v>
      </c>
      <c r="H6" s="8">
        <f t="shared" si="0"/>
        <v>21024301</v>
      </c>
    </row>
    <row r="7" spans="1:11" x14ac:dyDescent="0.25">
      <c r="A7" s="32">
        <v>37006</v>
      </c>
      <c r="B7" s="28" t="s">
        <v>42</v>
      </c>
      <c r="C7" s="16">
        <v>7386051801</v>
      </c>
      <c r="D7" s="16">
        <v>1666657798</v>
      </c>
      <c r="E7" s="16">
        <v>7071961797</v>
      </c>
      <c r="F7" s="16">
        <v>121136373</v>
      </c>
      <c r="G7" s="16">
        <v>54200249</v>
      </c>
      <c r="H7" s="8">
        <f t="shared" si="0"/>
        <v>1841994420</v>
      </c>
    </row>
    <row r="8" spans="1:11" x14ac:dyDescent="0.25">
      <c r="A8" s="32">
        <v>37007</v>
      </c>
      <c r="B8" s="28" t="s">
        <v>43</v>
      </c>
      <c r="C8" s="16">
        <v>44827771</v>
      </c>
      <c r="D8" s="16">
        <v>7838179</v>
      </c>
      <c r="E8" s="16">
        <v>42459685</v>
      </c>
      <c r="F8" s="16">
        <v>665541</v>
      </c>
      <c r="G8" s="16">
        <v>173289</v>
      </c>
      <c r="H8" s="8">
        <f t="shared" si="0"/>
        <v>8677009</v>
      </c>
    </row>
    <row r="9" spans="1:11" x14ac:dyDescent="0.25">
      <c r="A9" s="32">
        <v>37008</v>
      </c>
      <c r="B9" s="28" t="s">
        <v>44</v>
      </c>
      <c r="C9" s="16">
        <v>304032156</v>
      </c>
      <c r="D9" s="16">
        <v>61093533</v>
      </c>
      <c r="E9" s="16">
        <v>291230568</v>
      </c>
      <c r="F9" s="16">
        <v>4769557</v>
      </c>
      <c r="G9" s="16">
        <v>1792937</v>
      </c>
      <c r="H9" s="8">
        <f t="shared" si="0"/>
        <v>67656027</v>
      </c>
    </row>
    <row r="10" spans="1:11" x14ac:dyDescent="0.25">
      <c r="A10" s="32">
        <v>37009</v>
      </c>
      <c r="B10" s="28" t="s">
        <v>45</v>
      </c>
      <c r="C10" s="16">
        <v>226321836</v>
      </c>
      <c r="D10" s="16">
        <v>46241209</v>
      </c>
      <c r="E10" s="16">
        <v>218228573</v>
      </c>
      <c r="F10" s="16">
        <v>3581704</v>
      </c>
      <c r="G10" s="16">
        <v>1055693</v>
      </c>
      <c r="H10" s="8">
        <f t="shared" si="0"/>
        <v>50878606</v>
      </c>
    </row>
    <row r="11" spans="1:11" x14ac:dyDescent="0.25">
      <c r="A11" s="32">
        <v>37010</v>
      </c>
      <c r="B11" s="28" t="s">
        <v>46</v>
      </c>
      <c r="C11" s="16">
        <v>27849661</v>
      </c>
      <c r="D11" s="16">
        <v>4885211</v>
      </c>
      <c r="E11" s="16">
        <v>26205871</v>
      </c>
      <c r="F11" s="16">
        <v>410817</v>
      </c>
      <c r="G11" s="16">
        <v>182951</v>
      </c>
      <c r="H11" s="8">
        <f t="shared" si="0"/>
        <v>5478979</v>
      </c>
    </row>
    <row r="12" spans="1:11" x14ac:dyDescent="0.25">
      <c r="A12" s="32">
        <v>37011</v>
      </c>
      <c r="B12" s="28" t="s">
        <v>47</v>
      </c>
      <c r="C12" s="16">
        <v>659401706</v>
      </c>
      <c r="D12" s="16">
        <v>140444383</v>
      </c>
      <c r="E12" s="16">
        <v>634020896</v>
      </c>
      <c r="F12" s="16">
        <v>10583311</v>
      </c>
      <c r="G12" s="16">
        <v>4280248</v>
      </c>
      <c r="H12" s="8">
        <f t="shared" si="0"/>
        <v>155307942</v>
      </c>
    </row>
    <row r="13" spans="1:11" x14ac:dyDescent="0.25">
      <c r="A13" s="32">
        <v>37012</v>
      </c>
      <c r="B13" s="28" t="s">
        <v>48</v>
      </c>
      <c r="C13" s="16">
        <v>50748010</v>
      </c>
      <c r="D13" s="16">
        <v>9217616</v>
      </c>
      <c r="E13" s="16">
        <v>47892609</v>
      </c>
      <c r="F13" s="16">
        <v>764896</v>
      </c>
      <c r="G13" s="16">
        <v>218016</v>
      </c>
      <c r="H13" s="8">
        <f t="shared" si="0"/>
        <v>10200528</v>
      </c>
    </row>
    <row r="14" spans="1:11" x14ac:dyDescent="0.25">
      <c r="A14" s="32">
        <v>37013</v>
      </c>
      <c r="B14" s="28" t="s">
        <v>49</v>
      </c>
      <c r="C14" s="16">
        <v>26175736</v>
      </c>
      <c r="D14" s="16">
        <v>4552698</v>
      </c>
      <c r="E14" s="16">
        <v>24549827</v>
      </c>
      <c r="F14" s="16">
        <v>384567</v>
      </c>
      <c r="G14" s="16">
        <v>187818</v>
      </c>
      <c r="H14" s="8">
        <f t="shared" si="0"/>
        <v>5125083</v>
      </c>
    </row>
    <row r="15" spans="1:11" x14ac:dyDescent="0.25">
      <c r="A15" s="32">
        <v>37014</v>
      </c>
      <c r="B15" s="28" t="s">
        <v>50</v>
      </c>
      <c r="C15" s="16">
        <v>17034977</v>
      </c>
      <c r="D15" s="16">
        <v>2900363</v>
      </c>
      <c r="E15" s="16">
        <v>15955201</v>
      </c>
      <c r="F15" s="16">
        <v>249636</v>
      </c>
      <c r="G15" s="16">
        <v>110541</v>
      </c>
      <c r="H15" s="8">
        <f t="shared" si="0"/>
        <v>3260540</v>
      </c>
    </row>
    <row r="16" spans="1:11" x14ac:dyDescent="0.25">
      <c r="A16" s="32">
        <v>37015</v>
      </c>
      <c r="B16" s="28" t="s">
        <v>51</v>
      </c>
      <c r="C16" s="16">
        <v>52002636</v>
      </c>
      <c r="D16" s="16">
        <v>9382556</v>
      </c>
      <c r="E16" s="16">
        <v>49512919</v>
      </c>
      <c r="F16" s="16">
        <v>786108</v>
      </c>
      <c r="G16" s="16">
        <v>338162</v>
      </c>
      <c r="H16" s="8">
        <f t="shared" si="0"/>
        <v>10506826</v>
      </c>
    </row>
    <row r="17" spans="1:8" x14ac:dyDescent="0.25">
      <c r="A17" s="32">
        <v>37016</v>
      </c>
      <c r="B17" s="28" t="s">
        <v>52</v>
      </c>
      <c r="C17" s="16">
        <v>69169087</v>
      </c>
      <c r="D17" s="16">
        <v>13045346</v>
      </c>
      <c r="E17" s="16">
        <v>65809937</v>
      </c>
      <c r="F17" s="16">
        <v>1059636</v>
      </c>
      <c r="G17" s="16">
        <v>271572</v>
      </c>
      <c r="H17" s="8">
        <f t="shared" si="0"/>
        <v>14376554</v>
      </c>
    </row>
    <row r="18" spans="1:8" x14ac:dyDescent="0.25">
      <c r="A18" s="32">
        <v>37017</v>
      </c>
      <c r="B18" s="28" t="s">
        <v>53</v>
      </c>
      <c r="C18" s="16">
        <v>98581675</v>
      </c>
      <c r="D18" s="16">
        <v>18841253</v>
      </c>
      <c r="E18" s="16">
        <v>94005850</v>
      </c>
      <c r="F18" s="16">
        <v>1511807</v>
      </c>
      <c r="G18" s="16">
        <v>743341</v>
      </c>
      <c r="H18" s="8">
        <f t="shared" si="0"/>
        <v>21096401</v>
      </c>
    </row>
    <row r="19" spans="1:8" x14ac:dyDescent="0.25">
      <c r="A19" s="32">
        <v>37019</v>
      </c>
      <c r="B19" s="28" t="s">
        <v>54</v>
      </c>
      <c r="C19" s="16">
        <v>322734621</v>
      </c>
      <c r="D19" s="16">
        <v>66869901</v>
      </c>
      <c r="E19" s="16">
        <v>311577207</v>
      </c>
      <c r="F19" s="16">
        <v>5147422</v>
      </c>
      <c r="G19" s="16">
        <v>1554126</v>
      </c>
      <c r="H19" s="8">
        <f t="shared" si="0"/>
        <v>73571449</v>
      </c>
    </row>
    <row r="20" spans="1:8" x14ac:dyDescent="0.25">
      <c r="A20" s="32">
        <v>37020</v>
      </c>
      <c r="B20" s="28" t="s">
        <v>55</v>
      </c>
      <c r="C20" s="16">
        <v>345438308</v>
      </c>
      <c r="D20" s="16">
        <v>68672374</v>
      </c>
      <c r="E20" s="16">
        <v>329796741</v>
      </c>
      <c r="F20" s="16">
        <v>5402847</v>
      </c>
      <c r="G20" s="16">
        <v>2042401</v>
      </c>
      <c r="H20" s="8">
        <f t="shared" si="0"/>
        <v>76117622</v>
      </c>
    </row>
    <row r="21" spans="1:8" x14ac:dyDescent="0.25">
      <c r="A21" s="32">
        <v>37021</v>
      </c>
      <c r="B21" s="28" t="s">
        <v>56</v>
      </c>
      <c r="C21" s="16">
        <v>279246728</v>
      </c>
      <c r="D21" s="16">
        <v>58777728</v>
      </c>
      <c r="E21" s="16">
        <v>268843741</v>
      </c>
      <c r="F21" s="16">
        <v>4477467</v>
      </c>
      <c r="G21" s="16">
        <v>1445638</v>
      </c>
      <c r="H21" s="8">
        <f t="shared" si="0"/>
        <v>64700833</v>
      </c>
    </row>
    <row r="22" spans="1:8" x14ac:dyDescent="0.25">
      <c r="A22" s="32">
        <v>37022</v>
      </c>
      <c r="B22" s="28" t="s">
        <v>57</v>
      </c>
      <c r="C22" s="16">
        <v>82601733</v>
      </c>
      <c r="D22" s="16">
        <v>15129879</v>
      </c>
      <c r="E22" s="16">
        <v>78094229</v>
      </c>
      <c r="F22" s="16">
        <v>1232094</v>
      </c>
      <c r="G22" s="16">
        <v>618541</v>
      </c>
      <c r="H22" s="8">
        <f t="shared" si="0"/>
        <v>16980514</v>
      </c>
    </row>
    <row r="23" spans="1:8" x14ac:dyDescent="0.25">
      <c r="A23" s="32">
        <v>37024</v>
      </c>
      <c r="B23" s="28" t="s">
        <v>58</v>
      </c>
      <c r="C23" s="16">
        <v>198194488</v>
      </c>
      <c r="D23" s="16">
        <v>37365151</v>
      </c>
      <c r="E23" s="16">
        <v>188348619</v>
      </c>
      <c r="F23" s="16">
        <v>3024982</v>
      </c>
      <c r="G23" s="16">
        <v>1473883</v>
      </c>
      <c r="H23" s="8">
        <f t="shared" si="0"/>
        <v>41864016</v>
      </c>
    </row>
    <row r="24" spans="1:8" x14ac:dyDescent="0.25">
      <c r="A24" s="32">
        <v>37025</v>
      </c>
      <c r="B24" s="28" t="s">
        <v>59</v>
      </c>
      <c r="C24" s="16">
        <v>102020630</v>
      </c>
      <c r="D24" s="16">
        <v>19700637</v>
      </c>
      <c r="E24" s="16">
        <v>97288959</v>
      </c>
      <c r="F24" s="16">
        <v>1582815</v>
      </c>
      <c r="G24" s="16">
        <v>572678</v>
      </c>
      <c r="H24" s="8">
        <f t="shared" si="0"/>
        <v>21856130</v>
      </c>
    </row>
    <row r="25" spans="1:8" x14ac:dyDescent="0.25">
      <c r="A25" s="32">
        <v>37026</v>
      </c>
      <c r="B25" s="28" t="s">
        <v>60</v>
      </c>
      <c r="C25" s="16">
        <v>26413824</v>
      </c>
      <c r="D25" s="16">
        <v>4576150</v>
      </c>
      <c r="E25" s="16">
        <v>25102529</v>
      </c>
      <c r="F25" s="16">
        <v>393391</v>
      </c>
      <c r="G25" s="16">
        <v>174101</v>
      </c>
      <c r="H25" s="8">
        <f t="shared" si="0"/>
        <v>5143642</v>
      </c>
    </row>
    <row r="26" spans="1:8" x14ac:dyDescent="0.25">
      <c r="A26" s="32">
        <v>37027</v>
      </c>
      <c r="B26" s="28" t="s">
        <v>61</v>
      </c>
      <c r="C26" s="16">
        <v>69612311</v>
      </c>
      <c r="D26" s="16">
        <v>12633370</v>
      </c>
      <c r="E26" s="16">
        <v>66252448</v>
      </c>
      <c r="F26" s="16">
        <v>1056428</v>
      </c>
      <c r="G26" s="16">
        <v>525535</v>
      </c>
      <c r="H26" s="8">
        <f t="shared" si="0"/>
        <v>14215333</v>
      </c>
    </row>
    <row r="27" spans="1:8" x14ac:dyDescent="0.25">
      <c r="A27" s="32">
        <v>37028</v>
      </c>
      <c r="B27" s="28" t="s">
        <v>62</v>
      </c>
      <c r="C27" s="16">
        <v>74428381</v>
      </c>
      <c r="D27" s="16">
        <v>13234606</v>
      </c>
      <c r="E27" s="16">
        <v>70102824</v>
      </c>
      <c r="F27" s="16">
        <v>1101278</v>
      </c>
      <c r="G27" s="16">
        <v>548759</v>
      </c>
      <c r="H27" s="8">
        <f t="shared" si="0"/>
        <v>14884643</v>
      </c>
    </row>
    <row r="28" spans="1:8" x14ac:dyDescent="0.25">
      <c r="A28" s="32">
        <v>37030</v>
      </c>
      <c r="B28" s="28" t="s">
        <v>63</v>
      </c>
      <c r="C28" s="16">
        <v>210261916</v>
      </c>
      <c r="D28" s="16">
        <v>43887497</v>
      </c>
      <c r="E28" s="16">
        <v>203763909</v>
      </c>
      <c r="F28" s="16">
        <v>3364888</v>
      </c>
      <c r="G28" s="16">
        <v>1131230</v>
      </c>
      <c r="H28" s="8">
        <f t="shared" si="0"/>
        <v>48383615</v>
      </c>
    </row>
    <row r="29" spans="1:8" x14ac:dyDescent="0.25">
      <c r="A29" s="32">
        <v>37031</v>
      </c>
      <c r="B29" s="28" t="s">
        <v>64</v>
      </c>
      <c r="C29" s="16">
        <v>57604409</v>
      </c>
      <c r="D29" s="16">
        <v>10705074</v>
      </c>
      <c r="E29" s="16">
        <v>54846887</v>
      </c>
      <c r="F29" s="16">
        <v>877999</v>
      </c>
      <c r="G29" s="16">
        <v>424189</v>
      </c>
      <c r="H29" s="8">
        <f t="shared" si="0"/>
        <v>12007262</v>
      </c>
    </row>
    <row r="30" spans="1:8" x14ac:dyDescent="0.25">
      <c r="A30" s="32">
        <v>37032</v>
      </c>
      <c r="B30" s="28" t="s">
        <v>65</v>
      </c>
      <c r="C30" s="16">
        <v>1150838839</v>
      </c>
      <c r="D30" s="16">
        <v>226667424</v>
      </c>
      <c r="E30" s="16">
        <v>1100647978</v>
      </c>
      <c r="F30" s="16">
        <v>17976743</v>
      </c>
      <c r="G30" s="16">
        <v>7122078</v>
      </c>
      <c r="H30" s="8">
        <f t="shared" si="0"/>
        <v>251766245</v>
      </c>
    </row>
    <row r="31" spans="1:8" x14ac:dyDescent="0.25">
      <c r="A31" s="32">
        <v>37033</v>
      </c>
      <c r="B31" s="28" t="s">
        <v>66</v>
      </c>
      <c r="C31" s="16">
        <v>31454783</v>
      </c>
      <c r="D31" s="16">
        <v>5639834</v>
      </c>
      <c r="E31" s="16">
        <v>29425369</v>
      </c>
      <c r="F31" s="16">
        <v>467529</v>
      </c>
      <c r="G31" s="16">
        <v>232754</v>
      </c>
      <c r="H31" s="8">
        <f t="shared" si="0"/>
        <v>6340117</v>
      </c>
    </row>
    <row r="32" spans="1:8" x14ac:dyDescent="0.25">
      <c r="A32" s="32">
        <v>37034</v>
      </c>
      <c r="B32" s="28" t="s">
        <v>67</v>
      </c>
      <c r="C32" s="16">
        <v>63852857</v>
      </c>
      <c r="D32" s="16">
        <v>11799847</v>
      </c>
      <c r="E32" s="16">
        <v>60487716</v>
      </c>
      <c r="F32" s="16">
        <v>963617</v>
      </c>
      <c r="G32" s="16">
        <v>479495</v>
      </c>
      <c r="H32" s="8">
        <f t="shared" si="0"/>
        <v>13242959</v>
      </c>
    </row>
    <row r="33" spans="1:8" x14ac:dyDescent="0.25">
      <c r="A33" s="32">
        <v>37035</v>
      </c>
      <c r="B33" s="28" t="s">
        <v>68</v>
      </c>
      <c r="C33" s="16">
        <v>135327602</v>
      </c>
      <c r="D33" s="16">
        <v>25177260</v>
      </c>
      <c r="E33" s="16">
        <v>128265109</v>
      </c>
      <c r="F33" s="16">
        <v>2044015</v>
      </c>
      <c r="G33" s="16">
        <v>943423</v>
      </c>
      <c r="H33" s="8">
        <f t="shared" si="0"/>
        <v>28164698</v>
      </c>
    </row>
    <row r="34" spans="1:8" x14ac:dyDescent="0.25">
      <c r="A34" s="32">
        <v>37036</v>
      </c>
      <c r="B34" s="28" t="s">
        <v>69</v>
      </c>
      <c r="C34" s="16">
        <v>104798862</v>
      </c>
      <c r="D34" s="16">
        <v>20725754</v>
      </c>
      <c r="E34" s="16">
        <v>99917699</v>
      </c>
      <c r="F34" s="16">
        <v>1621791</v>
      </c>
      <c r="G34" s="16">
        <v>783287</v>
      </c>
      <c r="H34" s="8">
        <f t="shared" si="0"/>
        <v>23130832</v>
      </c>
    </row>
    <row r="35" spans="1:8" x14ac:dyDescent="0.25">
      <c r="A35" s="32">
        <v>37037</v>
      </c>
      <c r="B35" s="28" t="s">
        <v>70</v>
      </c>
      <c r="C35" s="16">
        <v>253650957</v>
      </c>
      <c r="D35" s="16">
        <v>46234974</v>
      </c>
      <c r="E35" s="16">
        <v>242028435</v>
      </c>
      <c r="F35" s="16">
        <v>3838061</v>
      </c>
      <c r="G35" s="16">
        <v>1868723</v>
      </c>
      <c r="H35" s="8">
        <f t="shared" ref="H35:H57" si="1">+G35+F35+D35</f>
        <v>51941758</v>
      </c>
    </row>
    <row r="36" spans="1:8" x14ac:dyDescent="0.25">
      <c r="A36" s="32">
        <v>37038</v>
      </c>
      <c r="B36" s="28" t="s">
        <v>71</v>
      </c>
      <c r="C36" s="16">
        <v>143921838</v>
      </c>
      <c r="D36" s="16">
        <v>28044122</v>
      </c>
      <c r="E36" s="16">
        <v>138326111</v>
      </c>
      <c r="F36" s="16">
        <v>2235228</v>
      </c>
      <c r="G36" s="16">
        <v>943589</v>
      </c>
      <c r="H36" s="8">
        <f t="shared" si="1"/>
        <v>31222939</v>
      </c>
    </row>
    <row r="37" spans="1:8" x14ac:dyDescent="0.25">
      <c r="A37" s="32">
        <v>37039</v>
      </c>
      <c r="B37" s="28" t="s">
        <v>72</v>
      </c>
      <c r="C37" s="16">
        <v>228291408</v>
      </c>
      <c r="D37" s="16">
        <v>41621766</v>
      </c>
      <c r="E37" s="16">
        <v>217532802</v>
      </c>
      <c r="F37" s="16">
        <v>3436739</v>
      </c>
      <c r="G37" s="16">
        <v>1723582</v>
      </c>
      <c r="H37" s="8">
        <f t="shared" si="1"/>
        <v>46782087</v>
      </c>
    </row>
    <row r="38" spans="1:8" x14ac:dyDescent="0.25">
      <c r="A38" s="32">
        <v>37040</v>
      </c>
      <c r="B38" s="28" t="s">
        <v>73</v>
      </c>
      <c r="C38" s="16">
        <v>54688807</v>
      </c>
      <c r="D38" s="16">
        <v>9808768</v>
      </c>
      <c r="E38" s="16">
        <v>51805351</v>
      </c>
      <c r="F38" s="16">
        <v>814732</v>
      </c>
      <c r="G38" s="16">
        <v>409684</v>
      </c>
      <c r="H38" s="8">
        <f t="shared" si="1"/>
        <v>11033184</v>
      </c>
    </row>
    <row r="39" spans="1:8" x14ac:dyDescent="0.25">
      <c r="A39" s="32">
        <v>37041</v>
      </c>
      <c r="B39" s="28" t="s">
        <v>74</v>
      </c>
      <c r="C39" s="16">
        <v>92053206</v>
      </c>
      <c r="D39" s="16">
        <v>18164081</v>
      </c>
      <c r="E39" s="16">
        <v>87643696</v>
      </c>
      <c r="F39" s="16">
        <v>1423199</v>
      </c>
      <c r="G39" s="16">
        <v>694983</v>
      </c>
      <c r="H39" s="8">
        <f t="shared" si="1"/>
        <v>20282263</v>
      </c>
    </row>
    <row r="40" spans="1:8" x14ac:dyDescent="0.25">
      <c r="A40" s="32">
        <v>37042</v>
      </c>
      <c r="B40" s="28" t="s">
        <v>75</v>
      </c>
      <c r="C40" s="16">
        <v>202848779</v>
      </c>
      <c r="D40" s="16">
        <v>44979283</v>
      </c>
      <c r="E40" s="16">
        <v>195654575</v>
      </c>
      <c r="F40" s="16">
        <v>3310324</v>
      </c>
      <c r="G40" s="16">
        <v>1551653</v>
      </c>
      <c r="H40" s="8">
        <f t="shared" si="1"/>
        <v>49841260</v>
      </c>
    </row>
    <row r="41" spans="1:8" x14ac:dyDescent="0.25">
      <c r="A41" s="32">
        <v>37044</v>
      </c>
      <c r="B41" s="28" t="s">
        <v>76</v>
      </c>
      <c r="C41" s="16">
        <v>91912265</v>
      </c>
      <c r="D41" s="16">
        <v>17304855</v>
      </c>
      <c r="E41" s="16">
        <v>87607390</v>
      </c>
      <c r="F41" s="16">
        <v>1401945</v>
      </c>
      <c r="G41" s="16">
        <v>693144</v>
      </c>
      <c r="H41" s="8">
        <f t="shared" si="1"/>
        <v>19399944</v>
      </c>
    </row>
    <row r="42" spans="1:8" x14ac:dyDescent="0.25">
      <c r="A42" s="32">
        <v>37045</v>
      </c>
      <c r="B42" s="28" t="s">
        <v>77</v>
      </c>
      <c r="C42" s="16">
        <v>70525508</v>
      </c>
      <c r="D42" s="16">
        <v>12609530</v>
      </c>
      <c r="E42" s="16">
        <v>66997156</v>
      </c>
      <c r="F42" s="16">
        <v>1060111</v>
      </c>
      <c r="G42" s="16">
        <v>363567</v>
      </c>
      <c r="H42" s="8">
        <f t="shared" si="1"/>
        <v>14033208</v>
      </c>
    </row>
    <row r="43" spans="1:8" x14ac:dyDescent="0.25">
      <c r="A43" s="32">
        <v>37046</v>
      </c>
      <c r="B43" s="28" t="s">
        <v>78</v>
      </c>
      <c r="C43" s="16">
        <v>235739102</v>
      </c>
      <c r="D43" s="16">
        <v>48026371</v>
      </c>
      <c r="E43" s="16">
        <v>227703452</v>
      </c>
      <c r="F43" s="16">
        <v>3739311</v>
      </c>
      <c r="G43" s="16">
        <v>1778137</v>
      </c>
      <c r="H43" s="8">
        <f t="shared" si="1"/>
        <v>53543819</v>
      </c>
    </row>
    <row r="44" spans="1:8" x14ac:dyDescent="0.25">
      <c r="A44" s="32">
        <v>37047</v>
      </c>
      <c r="B44" s="28" t="s">
        <v>79</v>
      </c>
      <c r="C44" s="16">
        <v>320840937</v>
      </c>
      <c r="D44" s="16">
        <v>69861259</v>
      </c>
      <c r="E44" s="16">
        <v>307150802</v>
      </c>
      <c r="F44" s="16">
        <v>5166476</v>
      </c>
      <c r="G44" s="16">
        <v>2401145</v>
      </c>
      <c r="H44" s="8">
        <f t="shared" si="1"/>
        <v>77428880</v>
      </c>
    </row>
    <row r="45" spans="1:8" x14ac:dyDescent="0.25">
      <c r="A45" s="32">
        <v>37048</v>
      </c>
      <c r="B45" s="28" t="s">
        <v>80</v>
      </c>
      <c r="C45" s="16">
        <v>110970123</v>
      </c>
      <c r="D45" s="16">
        <v>21246663</v>
      </c>
      <c r="E45" s="16">
        <v>105764564</v>
      </c>
      <c r="F45" s="16">
        <v>1704649</v>
      </c>
      <c r="G45" s="16">
        <v>741661</v>
      </c>
      <c r="H45" s="8">
        <f t="shared" si="1"/>
        <v>23692973</v>
      </c>
    </row>
    <row r="46" spans="1:8" x14ac:dyDescent="0.25">
      <c r="A46" s="32">
        <v>37050</v>
      </c>
      <c r="B46" s="28" t="s">
        <v>81</v>
      </c>
      <c r="C46" s="16">
        <v>137504266</v>
      </c>
      <c r="D46" s="16">
        <v>27086401</v>
      </c>
      <c r="E46" s="16">
        <v>132474192</v>
      </c>
      <c r="F46" s="16">
        <v>2145038</v>
      </c>
      <c r="G46" s="16">
        <v>766753</v>
      </c>
      <c r="H46" s="8">
        <f t="shared" si="1"/>
        <v>29998192</v>
      </c>
    </row>
    <row r="47" spans="1:8" x14ac:dyDescent="0.25">
      <c r="A47" s="32">
        <v>37051</v>
      </c>
      <c r="B47" s="28" t="s">
        <v>82</v>
      </c>
      <c r="C47" s="16">
        <v>63365797</v>
      </c>
      <c r="D47" s="16">
        <v>11806949</v>
      </c>
      <c r="E47" s="16">
        <v>60052602</v>
      </c>
      <c r="F47" s="16">
        <v>959373</v>
      </c>
      <c r="G47" s="16">
        <v>417746</v>
      </c>
      <c r="H47" s="8">
        <f t="shared" si="1"/>
        <v>13184068</v>
      </c>
    </row>
    <row r="48" spans="1:8" x14ac:dyDescent="0.25">
      <c r="A48" s="32">
        <v>37052</v>
      </c>
      <c r="B48" s="28" t="s">
        <v>83</v>
      </c>
      <c r="C48" s="16">
        <v>138874012</v>
      </c>
      <c r="D48" s="16">
        <v>27230371</v>
      </c>
      <c r="E48" s="16">
        <v>132853012</v>
      </c>
      <c r="F48" s="16">
        <v>2158935</v>
      </c>
      <c r="G48" s="16">
        <v>1019882</v>
      </c>
      <c r="H48" s="8">
        <f t="shared" si="1"/>
        <v>30409188</v>
      </c>
    </row>
    <row r="49" spans="1:8" x14ac:dyDescent="0.25">
      <c r="A49" s="32">
        <v>37053</v>
      </c>
      <c r="B49" s="28" t="s">
        <v>84</v>
      </c>
      <c r="C49" s="16">
        <v>452922972</v>
      </c>
      <c r="D49" s="16">
        <v>89087676</v>
      </c>
      <c r="E49" s="16">
        <v>433944868</v>
      </c>
      <c r="F49" s="16">
        <v>7061311</v>
      </c>
      <c r="G49" s="16">
        <v>3315825</v>
      </c>
      <c r="H49" s="8">
        <f t="shared" si="1"/>
        <v>99464812</v>
      </c>
    </row>
    <row r="50" spans="1:8" x14ac:dyDescent="0.25">
      <c r="A50" s="32">
        <v>37054</v>
      </c>
      <c r="B50" s="28" t="s">
        <v>85</v>
      </c>
      <c r="C50" s="16">
        <v>634881808</v>
      </c>
      <c r="D50" s="16">
        <v>144532320</v>
      </c>
      <c r="E50" s="16">
        <v>612601892</v>
      </c>
      <c r="F50" s="16">
        <v>10510018</v>
      </c>
      <c r="G50" s="16">
        <v>4792296</v>
      </c>
      <c r="H50" s="8">
        <f t="shared" si="1"/>
        <v>159834634</v>
      </c>
    </row>
    <row r="51" spans="1:8" x14ac:dyDescent="0.25">
      <c r="A51" s="32">
        <v>37055</v>
      </c>
      <c r="B51" s="28" t="s">
        <v>86</v>
      </c>
      <c r="C51" s="16">
        <v>186965079</v>
      </c>
      <c r="D51" s="16">
        <v>34975663</v>
      </c>
      <c r="E51" s="16">
        <v>178400638</v>
      </c>
      <c r="F51" s="16">
        <v>2851818</v>
      </c>
      <c r="G51" s="16">
        <v>1140473</v>
      </c>
      <c r="H51" s="8">
        <f t="shared" si="1"/>
        <v>38967954</v>
      </c>
    </row>
    <row r="52" spans="1:8" x14ac:dyDescent="0.25">
      <c r="A52" s="32">
        <v>37056</v>
      </c>
      <c r="B52" s="28" t="s">
        <v>87</v>
      </c>
      <c r="C52" s="16">
        <v>107931070</v>
      </c>
      <c r="D52" s="16">
        <v>20482945</v>
      </c>
      <c r="E52" s="16">
        <v>102515084</v>
      </c>
      <c r="F52" s="16">
        <v>1645550</v>
      </c>
      <c r="G52" s="16">
        <v>811164</v>
      </c>
      <c r="H52" s="8">
        <f t="shared" si="1"/>
        <v>22939659</v>
      </c>
    </row>
    <row r="53" spans="1:8" x14ac:dyDescent="0.25">
      <c r="A53" s="32">
        <v>37057</v>
      </c>
      <c r="B53" s="28" t="s">
        <v>88</v>
      </c>
      <c r="C53" s="16">
        <v>272652997</v>
      </c>
      <c r="D53" s="16">
        <v>59491987</v>
      </c>
      <c r="E53" s="16">
        <v>261919557</v>
      </c>
      <c r="F53" s="16">
        <v>4427060</v>
      </c>
      <c r="G53" s="16">
        <v>1723714</v>
      </c>
      <c r="H53" s="8">
        <f t="shared" si="1"/>
        <v>65642761</v>
      </c>
    </row>
    <row r="54" spans="1:8" x14ac:dyDescent="0.25">
      <c r="A54" s="32">
        <v>37059</v>
      </c>
      <c r="B54" s="28" t="s">
        <v>89</v>
      </c>
      <c r="C54" s="16">
        <v>107918381</v>
      </c>
      <c r="D54" s="16">
        <v>19376605</v>
      </c>
      <c r="E54" s="16">
        <v>102608199</v>
      </c>
      <c r="F54" s="16">
        <v>1614031</v>
      </c>
      <c r="G54" s="16">
        <v>800088</v>
      </c>
      <c r="H54" s="8">
        <f t="shared" si="1"/>
        <v>21790724</v>
      </c>
    </row>
    <row r="55" spans="1:8" x14ac:dyDescent="0.25">
      <c r="A55" s="32">
        <v>37060</v>
      </c>
      <c r="B55" s="28" t="s">
        <v>90</v>
      </c>
      <c r="C55" s="16">
        <v>346889379</v>
      </c>
      <c r="D55" s="16">
        <v>73597497</v>
      </c>
      <c r="E55" s="16">
        <v>335803130</v>
      </c>
      <c r="F55" s="16">
        <v>5586060</v>
      </c>
      <c r="G55" s="16">
        <v>2003797</v>
      </c>
      <c r="H55" s="8">
        <f t="shared" si="1"/>
        <v>81187354</v>
      </c>
    </row>
    <row r="56" spans="1:8" x14ac:dyDescent="0.25">
      <c r="A56" s="32">
        <v>37061</v>
      </c>
      <c r="B56" s="28" t="s">
        <v>91</v>
      </c>
      <c r="C56" s="16">
        <v>496268345</v>
      </c>
      <c r="D56" s="16">
        <v>100343692</v>
      </c>
      <c r="E56" s="16">
        <v>475412783</v>
      </c>
      <c r="F56" s="16">
        <v>7803428</v>
      </c>
      <c r="G56" s="16">
        <v>3138608</v>
      </c>
      <c r="H56" s="16">
        <f t="shared" si="1"/>
        <v>111285728</v>
      </c>
    </row>
    <row r="57" spans="1:8" x14ac:dyDescent="0.25">
      <c r="A57" s="32">
        <v>37062</v>
      </c>
      <c r="B57" s="28" t="s">
        <v>92</v>
      </c>
      <c r="C57" s="16">
        <v>101418935</v>
      </c>
      <c r="D57" s="16">
        <v>18645859</v>
      </c>
      <c r="E57" s="16">
        <v>96383170</v>
      </c>
      <c r="F57" s="16">
        <v>1542679</v>
      </c>
      <c r="G57" s="16">
        <v>752201</v>
      </c>
      <c r="H57" s="16">
        <f t="shared" si="1"/>
        <v>20940739</v>
      </c>
    </row>
    <row r="58" spans="1:8" x14ac:dyDescent="0.25">
      <c r="A58" s="30"/>
      <c r="B58" s="30" t="s">
        <v>93</v>
      </c>
      <c r="C58" s="31">
        <f>SUM(C3:C57)</f>
        <v>17634521596</v>
      </c>
      <c r="D58" s="31">
        <v>3722624009</v>
      </c>
      <c r="E58" s="31">
        <v>16889245547</v>
      </c>
      <c r="F58" s="31">
        <v>281876025</v>
      </c>
      <c r="G58" s="31">
        <v>121425337</v>
      </c>
      <c r="H58" s="31">
        <f t="shared" ref="H58" si="2">SUM(H3:H57)</f>
        <v>4125925371</v>
      </c>
    </row>
    <row r="59" spans="1:8" x14ac:dyDescent="0.25">
      <c r="A59" s="5" t="s">
        <v>10</v>
      </c>
    </row>
  </sheetData>
  <mergeCells count="2">
    <mergeCell ref="A1:H1"/>
    <mergeCell ref="J1:K1"/>
  </mergeCells>
  <hyperlinks>
    <hyperlink ref="J1:K1" location="indice!A1" display="Torna all'indice"/>
  </hyperlinks>
  <pageMargins left="0" right="0" top="0" bottom="0" header="0" footer="0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indice</vt:lpstr>
      <vt:lpstr>tavola1</vt:lpstr>
      <vt:lpstr>tavola2</vt:lpstr>
      <vt:lpstr>tavola3</vt:lpstr>
      <vt:lpstr>tavola4</vt:lpstr>
      <vt:lpstr>indice!Area_stampa</vt:lpstr>
      <vt:lpstr>tavola1!Area_stampa</vt:lpstr>
      <vt:lpstr>tavola2!Area_stampa</vt:lpstr>
      <vt:lpstr>tavola3!Area_stampa</vt:lpstr>
      <vt:lpstr>tavola4!Area_stampa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Alessi</dc:creator>
  <cp:lastModifiedBy>Tiziana Alessi</cp:lastModifiedBy>
  <cp:lastPrinted>2016-09-01T09:22:18Z</cp:lastPrinted>
  <dcterms:created xsi:type="dcterms:W3CDTF">2016-05-04T09:40:21Z</dcterms:created>
  <dcterms:modified xsi:type="dcterms:W3CDTF">2017-04-19T07:46:37Z</dcterms:modified>
</cp:coreProperties>
</file>